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NGSERVER\AMS-Bandi_e_gare\2018\TRASPARENZA\SERVIZI e FORNITURE\"/>
    </mc:Choice>
  </mc:AlternateContent>
  <bookViews>
    <workbookView xWindow="0" yWindow="0" windowWidth="24000" windowHeight="9630"/>
  </bookViews>
  <sheets>
    <sheet name="2017" sheetId="1" r:id="rId1"/>
  </sheets>
  <definedNames>
    <definedName name="_xlnm._FilterDatabase" localSheetId="0" hidden="1">'2017'!$A$8:$J$290</definedName>
    <definedName name="_xlnm.Print_Area" localSheetId="0">'2017'!$A$1:$J$71</definedName>
    <definedName name="_xlnm.Print_Titles" localSheetId="0">'2017'!$4:$8</definedName>
  </definedNames>
  <calcPr calcId="162913"/>
</workbook>
</file>

<file path=xl/calcChain.xml><?xml version="1.0" encoding="utf-8"?>
<calcChain xmlns="http://schemas.openxmlformats.org/spreadsheetml/2006/main">
  <c r="H290" i="1" l="1"/>
  <c r="H286" i="1"/>
  <c r="H265" i="1"/>
  <c r="H260" i="1"/>
  <c r="H254" i="1"/>
  <c r="H238" i="1"/>
  <c r="H218" i="1"/>
  <c r="I181" i="1" l="1"/>
  <c r="I71" i="1" l="1"/>
  <c r="I40" i="1" l="1"/>
</calcChain>
</file>

<file path=xl/comments1.xml><?xml version="1.0" encoding="utf-8"?>
<comments xmlns="http://schemas.openxmlformats.org/spreadsheetml/2006/main">
  <authors>
    <author>Susanna Cerasi</author>
  </authors>
  <commentList>
    <comment ref="J119" authorId="0" shapeId="0">
      <text>
        <r>
          <rPr>
            <sz val="9"/>
            <color indexed="81"/>
            <rFont val="Tahoma"/>
            <family val="2"/>
          </rPr>
          <t xml:space="preserve">rimborso spese Direttore Generale no fattura
</t>
        </r>
      </text>
    </comment>
  </commentList>
</comments>
</file>

<file path=xl/sharedStrings.xml><?xml version="1.0" encoding="utf-8"?>
<sst xmlns="http://schemas.openxmlformats.org/spreadsheetml/2006/main" count="757" uniqueCount="477">
  <si>
    <t>OGGETTO</t>
  </si>
  <si>
    <t>PROCEDURA DI SELEZIONE DEL CONTRAENTE</t>
  </si>
  <si>
    <t>PARTECIPANTI</t>
  </si>
  <si>
    <t>AGGIUDICATARIO</t>
  </si>
  <si>
    <t>dal</t>
  </si>
  <si>
    <t>al</t>
  </si>
  <si>
    <t>CIG</t>
  </si>
  <si>
    <t>RTI tra: Ernst &amp; Young Financial Business Advisors S.p.A. - P.Iva 13221390159 - Ares Consulenze S.r.l. - P.Iva 05881571003</t>
  </si>
  <si>
    <t>Affidamento diretto</t>
  </si>
  <si>
    <t>Colasanti Catering S.r.l. - P.IVA 11009411007</t>
  </si>
  <si>
    <t>Palombini Ricevimenti - P.IVA 06119051008</t>
  </si>
  <si>
    <t>Ambrosini Catering srl - P.IVA 08207571004</t>
  </si>
  <si>
    <t xml:space="preserve">Settembrini Libri  &amp; Cucina, P. IVA 04316071002 </t>
  </si>
  <si>
    <t>Agenzia Nazionale per i Giovani</t>
  </si>
  <si>
    <t>Comunicazione dati ex art. 1 comma 32 della legge 190/2012</t>
  </si>
  <si>
    <t>Pepe Catering Due Srl  - P.IVA 06934461002</t>
  </si>
  <si>
    <t xml:space="preserve">Affidamenti per servizi e forniture, Anno 2016 - Aggiornamento alla data del 31.12.2016 </t>
  </si>
  <si>
    <t xml:space="preserve">Affidamento diretto previa ricerca di mercato </t>
  </si>
  <si>
    <t>Affidamento diretto previa ricerca di mercato</t>
  </si>
  <si>
    <t>Coop. Soc. Il grande Carro 
P.IVA 05198661000</t>
  </si>
  <si>
    <t>Cu.Cu. Cucina&amp;Cultura 
P. Iva 12663641004</t>
  </si>
  <si>
    <t>Proroga tecnica</t>
  </si>
  <si>
    <t>Infocert s.p.a. 
P. Iva 07945211006</t>
  </si>
  <si>
    <t xml:space="preserve">IMPORTO AGGIUDICAZIONE </t>
  </si>
  <si>
    <t>Ristorante “Un Angolo di Sicilia” P.Iva 11736411007</t>
  </si>
  <si>
    <t>Tratto Tocco di Classe P.Iva 12979011009</t>
  </si>
  <si>
    <t>Ristorante “Madeleine” P.Iva 13182981004</t>
  </si>
  <si>
    <t>Maxini P.Iva 13133461007</t>
  </si>
  <si>
    <t>Affidamenti per servizi e forniture, Anno 2017</t>
  </si>
  <si>
    <t>Aggiornamento alla data del 31.12.2017</t>
  </si>
  <si>
    <t>SOMME LIQUIDATE al 31.12.2017 (iva inclusa)</t>
  </si>
  <si>
    <t xml:space="preserve">Hotel Teulada 52 
P.IVA  </t>
  </si>
  <si>
    <t>ZD11D073EE</t>
  </si>
  <si>
    <t xml:space="preserve">Affidamento servizi alberghieri per l’incontro di preparazione al Training Course ”Dig it up!” 
</t>
  </si>
  <si>
    <t>Affidamento servizi di catering per lunch del 24.02.2017 dell’Agenzia Nazionale per i Giovani, da realizzare presso lo Spazio Europa di Roma</t>
  </si>
  <si>
    <t>Z361D31DBD</t>
  </si>
  <si>
    <t>€ 345 oltre iva</t>
  </si>
  <si>
    <t>Affidamento fornitura del servizio di ristorazione per pranzo dell’ANG del 18 gennaio 2017</t>
  </si>
  <si>
    <t>€ 500 iva inclusa</t>
  </si>
  <si>
    <t>Z351CF375A</t>
  </si>
  <si>
    <t>18/1/20017</t>
  </si>
  <si>
    <t xml:space="preserve">Affidamento fornitura di servizi di catering 
    Roma, 26-27 gennaio 2017
    Agenzia Nazionale per i Giovani_Meeting progetto “Becoming part of Europe”
 </t>
  </si>
  <si>
    <t>ZDA1D14F0A</t>
  </si>
  <si>
    <t>€ 1.040 oltre iva</t>
  </si>
  <si>
    <t>BPE servizi cena 26 gennaio</t>
  </si>
  <si>
    <t>€ 850,00 iva inclusa</t>
  </si>
  <si>
    <t>Servizi catering 1 marzo 2017 Spazio Europa</t>
  </si>
  <si>
    <t xml:space="preserve">€ 375,00 oltre IVA </t>
  </si>
  <si>
    <t>Z6E1D7C07E</t>
  </si>
  <si>
    <t xml:space="preserve">servizi catering relativi al seminario “Cross sectorial seminar on european shared strategies to put in place a coherent involvement of migrants, youth migants, asilum seekers and refugees in Erasmus+” </t>
  </si>
  <si>
    <t>ABECEDARIO Coop. Soc. - P.IVA 05220701006</t>
  </si>
  <si>
    <t>€ 6.817,80 iva inclusa</t>
  </si>
  <si>
    <t>Z691DF3032</t>
  </si>
  <si>
    <t xml:space="preserve">Servizi di catering per fornitura lunch boxes per partecipanti attività di formazione dell’ANG: 
Roma, 27 marzo 2017   
Roma, 6-7 aprile 2017
 </t>
  </si>
  <si>
    <t>Euro 1.210,00 IVA inclusa</t>
  </si>
  <si>
    <t>Z6C1DF9FCC</t>
  </si>
  <si>
    <t>Affidamento fornitura catering per meeting ANG, Roma 18
maggio 2017</t>
  </si>
  <si>
    <t>€ 510,00 IVA inclusa</t>
  </si>
  <si>
    <t>ZF31EA2A28</t>
  </si>
  <si>
    <t>OdA MEPA</t>
  </si>
  <si>
    <t>€ 280,11 iva inclusa</t>
  </si>
  <si>
    <t>ZA7138C0FD</t>
  </si>
  <si>
    <t>Cancelleria</t>
  </si>
  <si>
    <t xml:space="preserve">Proroga </t>
  </si>
  <si>
    <t>Caselle PEC</t>
  </si>
  <si>
    <t xml:space="preserve">Affidamento diretto </t>
  </si>
  <si>
    <t>Z951D6BA6F</t>
  </si>
  <si>
    <t>€ 524,60 iva inclusa</t>
  </si>
  <si>
    <t>Servizi tecnici per l’evento su Erasmus e il futuro dell’Europa, inserito nell’ambito del Festival d’Europa e delle celebrazioni del 30° anniversario di Erasmus “Da Erasmus a Erasmus+: 30 anni di successi” - Firenze 9 maggio 2017</t>
  </si>
  <si>
    <t>Tecnoconference Europe s.r.l. - P.IVA 03933371001</t>
  </si>
  <si>
    <t>ZB31E74D2A</t>
  </si>
  <si>
    <t xml:space="preserve">€ 2.400,00 iva esclusa </t>
  </si>
  <si>
    <t>Corso formazione “ IL CONTO ANNUALE ”, dipendente ANG</t>
  </si>
  <si>
    <t>ZE91E63A7B</t>
  </si>
  <si>
    <t>€ 70,00 iva esclusa</t>
  </si>
  <si>
    <t>Integra srl Management Professionals e Outsourcing - P. IVA 02410940544</t>
  </si>
  <si>
    <t xml:space="preserve">Integra srl Management Professionals e Outsourcing - P. IVA 02410940544 </t>
  </si>
  <si>
    <t>PA.COM S.R.L. S
P. Iva 02630050819</t>
  </si>
  <si>
    <t>Software COMPREHENSIVE
GATEWAY TZ400 1Y</t>
  </si>
  <si>
    <t>€ 564,25 iva esclusa</t>
  </si>
  <si>
    <t>Z321EDFC9C</t>
  </si>
  <si>
    <t>Acquisto Consumabili igiene</t>
  </si>
  <si>
    <t>MAGITEK SRL
P. Iva 04474170752</t>
  </si>
  <si>
    <t>Z961F7EE63</t>
  </si>
  <si>
    <t>€ 175,20 iva esclusa</t>
  </si>
  <si>
    <t>Servizio specialistico di assistenza tecnica per il supporto alla gestione e all’attuazione del Programma Erasmus+ - Youth in Action e delle iniziative proprie dell’Agenzia Nazionale per i Giovani</t>
  </si>
  <si>
    <t>€ 169.797,00 iva esclusa</t>
  </si>
  <si>
    <t>62829083B3</t>
  </si>
  <si>
    <t>Avast File Server Security - 1 licenza per 3 anni RINNOVO GOV</t>
  </si>
  <si>
    <t>MULTIWIRE SRL
P. Iva 02574160046</t>
  </si>
  <si>
    <t>Z211FD84BB</t>
  </si>
  <si>
    <t>€ 317,52 iva esclusa</t>
  </si>
  <si>
    <t>servizi relativi all’organizzazione dell’evento locale “Tf Talk” - Palermo 6 ottobre 2017</t>
  </si>
  <si>
    <t>ZE0200BEC8</t>
  </si>
  <si>
    <t>€ 1.500 iva esclusa</t>
  </si>
  <si>
    <t>Fondazione Teatro Massimo - P.IVA 00262030828</t>
  </si>
  <si>
    <t>RdO MEPA</t>
  </si>
  <si>
    <t>Servizi audio e video, noleggio strumentazione tecnica e supporto tecnico alle attività - Evento “TF TALK”, Palermo 6 ottobre 2017</t>
  </si>
  <si>
    <t>ZE91FE653D</t>
  </si>
  <si>
    <t>TOBA SERVICE SRL - P.IVA 05351360820</t>
  </si>
  <si>
    <t>€ 4.650 iva esclusa</t>
  </si>
  <si>
    <t>Acquisto “Il codice dei contratti pubblici commentato” – Maggioli</t>
  </si>
  <si>
    <t>Z3F1FD86EF</t>
  </si>
  <si>
    <t>Maggioli Editore - P.Iva 02066400405</t>
  </si>
  <si>
    <t>Servizi di presentazione e supporto all’organizzazione dell’Evento Annuale dell’ANG - Tempio di Adriano, Piazza di Pietra - Roma, 8 e 9 novembre 2017</t>
  </si>
  <si>
    <t>Z102062BEE</t>
  </si>
  <si>
    <t>€ 159,90 iva e spese di spedizione incluse</t>
  </si>
  <si>
    <t>€ 2.500 Iva esclusa</t>
  </si>
  <si>
    <t>Servizi di presentazione, conduzione e promozione dell’Evento Annuale dell’ANG - Tempio di Adriano, Piazza di Pietra - Roma, 8 e 9 novembre 2017</t>
  </si>
  <si>
    <t>ZEA2062CD7</t>
  </si>
  <si>
    <t>Servizio di presentazione e conduzione Evento “TF TALK”, Palermo 6 ottobre 2017</t>
  </si>
  <si>
    <t>ZD11FBA6A3</t>
  </si>
  <si>
    <t>€ 1.500 Iva esclusa</t>
  </si>
  <si>
    <t>Eva Giovannini - C.F: GVNVEA80P50E625S</t>
  </si>
  <si>
    <t>Servizi di presentazione e conduzione dell’Evento Annuale dell’ANG - Tempio di Adriano, Piazza di Pietra - Roma, 9 novembre 2017</t>
  </si>
  <si>
    <t>Z7F2062D6A</t>
  </si>
  <si>
    <t>€ 2.000 Iva esclusa</t>
  </si>
  <si>
    <t>Mia Ceran - C.F: CRNMIA86S55Z112D</t>
  </si>
  <si>
    <t>Federico Taddia - C.F: TDDFRC72B07C469J</t>
  </si>
  <si>
    <t>Servizi di speaker dell’Evento Annuale dell’ANG - Tempio di Adriano, Piazza di Pietra - Roma, 8 novembre 2017</t>
  </si>
  <si>
    <t>ZDD2062E3D</t>
  </si>
  <si>
    <t>ZEB208B04C</t>
  </si>
  <si>
    <t>€ 275,90 iva esclusa</t>
  </si>
  <si>
    <t>Servizi di affitto location e catering relativi all’evento di lancio da realizzarsi a Roma, 6 novembre 2017</t>
  </si>
  <si>
    <t>Z58209FE3C</t>
  </si>
  <si>
    <t>€ 2.500,00 Iva esclusa</t>
  </si>
  <si>
    <t>Jump s.r.l. - P. Iva 06682460487</t>
  </si>
  <si>
    <t>Nicolò De Devitiis - P.Iva 13237211001</t>
  </si>
  <si>
    <t>Servizi di presentazione, moderazione e promozione del progetto “A model to dream”, evento di Milano, 5 dicembre 2017</t>
  </si>
  <si>
    <t>Z952111BB8</t>
  </si>
  <si>
    <t>Errebian s.p.a. - P. Iva 08397890586</t>
  </si>
  <si>
    <t>€ 3.000 Iva inclusa</t>
  </si>
  <si>
    <t>Z0413D88CD</t>
  </si>
  <si>
    <t>€ 20.000 Iva esclusa</t>
  </si>
  <si>
    <t>A.C. ESSE Srl - P. Iva 05371121004</t>
  </si>
  <si>
    <t>Fornitura prodotti consumabili per l'igiene</t>
  </si>
  <si>
    <t>€ 189.968,77 Iva inclusa</t>
  </si>
  <si>
    <t>IMPORTO FATTURATO (iva inclusa)</t>
  </si>
  <si>
    <t>Buoni Pasto dipendenti ANG</t>
  </si>
  <si>
    <t>Convenzione Consip</t>
  </si>
  <si>
    <t>Qui group s.p.a. - P. IVA 03105300101</t>
  </si>
  <si>
    <t>Qui group s.p.a. - P. IVA 03105300102</t>
  </si>
  <si>
    <t>17752,8 Iva inclusa</t>
  </si>
  <si>
    <t>01.08.2017</t>
  </si>
  <si>
    <t>Z4C1F80A7C</t>
  </si>
  <si>
    <t>SITO WEB PROGETTO “BPE": How youth work can support migrants, refugees and asylum seekers</t>
  </si>
  <si>
    <t>eLog Srl - P. Iva 08323641004</t>
  </si>
  <si>
    <t>ZD5205912B</t>
  </si>
  <si>
    <t>€ 6.150 iva esclusa</t>
  </si>
  <si>
    <t>€ 11.784,38 iva esclusa</t>
  </si>
  <si>
    <t>Servizi spazi per evento annuale ANG  -Tempio di Adriano 8 e 9 novembre 2017</t>
  </si>
  <si>
    <t>8.11.2017</t>
  </si>
  <si>
    <t>9.11.2017</t>
  </si>
  <si>
    <t>Z322046169</t>
  </si>
  <si>
    <t>Camera di Commercio Industria Artigianato e Agricoltura di Roma - P. Iva 80099790588</t>
  </si>
  <si>
    <t>acquisto spazio pubblicitario per ANG - Erasmus 30</t>
  </si>
  <si>
    <t>19.12. 2017</t>
  </si>
  <si>
    <t>€ 10.980,00 iva inclusa</t>
  </si>
  <si>
    <t>Z3F21640D7</t>
  </si>
  <si>
    <t>Sport Network s.r.l. - P. Iva 0635795100</t>
  </si>
  <si>
    <t>Hotel Casa Valdese
P.IVA  IT07639750012</t>
  </si>
  <si>
    <t>Hotel 207 Inn
P. Iva  08728721005</t>
  </si>
  <si>
    <t xml:space="preserve">Tango Hotel -    P.Iva 07160991001 </t>
  </si>
  <si>
    <t>Hotel Arcangelo
P. Iva 01565071006</t>
  </si>
  <si>
    <t>€ 402,00    iva inclusa</t>
  </si>
  <si>
    <t xml:space="preserve">Affidamento servizi alberghieri per training course ”Dig it up!” 
</t>
  </si>
  <si>
    <t>Campus X Roma Tor Vergata P.IVA 07605420962</t>
  </si>
  <si>
    <t>Z991D909C1</t>
  </si>
  <si>
    <t>€ 21.003,00 iva inclusa</t>
  </si>
  <si>
    <t xml:space="preserve">Campus X Roma Tor Vergata P.IVA 07605420962              </t>
  </si>
  <si>
    <t>Affidamento servizi alberghieri per corso "Newly Accredited Organizzation"</t>
  </si>
  <si>
    <t>NH Italia S.p.A. P.IVA 04440220962</t>
  </si>
  <si>
    <t>Z2B1E18B24</t>
  </si>
  <si>
    <t>€ 3.953,00 iva inclusa</t>
  </si>
  <si>
    <t xml:space="preserve">Bettoja Hotel Mediterraneo
P. Iva 00898111000 </t>
  </si>
  <si>
    <t>NH Italia S.p.A. P.Iva 04440220962</t>
  </si>
  <si>
    <t>Affidamento servizi logistici per evento Settimana Europea</t>
  </si>
  <si>
    <t xml:space="preserve">CEGIC Srl Officine Farneto      P.Iva 07894521009 </t>
  </si>
  <si>
    <t xml:space="preserve">CEGIG Srl Officine Farneto P.Iva 07894521009 </t>
  </si>
  <si>
    <t>Z3B1E23040</t>
  </si>
  <si>
    <t>€ 29.670,00 iva esclusa</t>
  </si>
  <si>
    <t xml:space="preserve">Glaer Srl (Hotel Clodio)        P.Iva 01239431008  </t>
  </si>
  <si>
    <t>Z2D1FD21FF</t>
  </si>
  <si>
    <t>€ 114,00 iva inclusa</t>
  </si>
  <si>
    <t>Hotel Cicerone P.Iva 04295721007</t>
  </si>
  <si>
    <t xml:space="preserve">Glaer Srl (Hotel Clodio) - P.Iva 01239431008  </t>
  </si>
  <si>
    <t>Affidamento servizi alberghieri evento "A Model to Dream"</t>
  </si>
  <si>
    <t>Albatres Palace Hotel P.Iva 02021310749</t>
  </si>
  <si>
    <t>Albatres Palace Hotel          P.Iva 02021310749</t>
  </si>
  <si>
    <t>ZE31F4C4AF</t>
  </si>
  <si>
    <t>€ 568,00 iva esclusa</t>
  </si>
  <si>
    <t xml:space="preserve">Affidamento servizi alberghieri per attività preparatoria seminario “Tool Fair in lingua italiana” </t>
  </si>
  <si>
    <t>NH Italia S.p.A.                      P.IVA 04440220962</t>
  </si>
  <si>
    <t>€ 2.378,00 iva inclusa</t>
  </si>
  <si>
    <t>Affidamento servizi alberghieri per attività preparatoria evento "Route 60"</t>
  </si>
  <si>
    <t>ERSU Palermo P.Iva 80017160823</t>
  </si>
  <si>
    <t>ERSU Palermo                          P.Iva 80017160823</t>
  </si>
  <si>
    <t>Z1C1FFE53C</t>
  </si>
  <si>
    <t>€ 10.970,00 iva inclusa</t>
  </si>
  <si>
    <t>Affidamento servizi alberghieri per evento "Route 60"</t>
  </si>
  <si>
    <t>ERSU Palermo P.Iva  80017160823</t>
  </si>
  <si>
    <t>ERSU Palermo                                P.Iva 80017160823</t>
  </si>
  <si>
    <t>16.11.17</t>
  </si>
  <si>
    <t>23.11.17</t>
  </si>
  <si>
    <t>ZBE2076584</t>
  </si>
  <si>
    <t>€ 12.708,00 iva inclusa</t>
  </si>
  <si>
    <t>Affidamento servizi alberghieri per evento a  Palazzo Isimbardi Milano</t>
  </si>
  <si>
    <t>Z642115DEE</t>
  </si>
  <si>
    <t>€ 1.528,00 iva inclusa</t>
  </si>
  <si>
    <t>Affidamento servizi alberghieri per evento annuale dell'ANG</t>
  </si>
  <si>
    <t>NH Italia S.p.A.                          P.Iva 04440220962</t>
  </si>
  <si>
    <t>NH Italia S.p.A. P.IVA  04440220962</t>
  </si>
  <si>
    <t>Z942000499</t>
  </si>
  <si>
    <t>€ 15.788,00 iva inclusa</t>
  </si>
  <si>
    <t>Hotel Indipendet                      P.Iva 01228951008</t>
  </si>
  <si>
    <t>Hotel Rex                                     P.Iva 09010101005</t>
  </si>
  <si>
    <t>Hotel Viminale Hill                   P.Iva 09697521004</t>
  </si>
  <si>
    <t>Affidamento servizi di catering per lunch del 24.02.2017 dell’ANG presso Spazio Europa di Roma</t>
  </si>
  <si>
    <t>€ 345,00 oltre iva</t>
  </si>
  <si>
    <t>€ 500,00 iva inclusa</t>
  </si>
  <si>
    <t>Mescolando Catering P. Iva 07304471001</t>
  </si>
  <si>
    <t xml:space="preserve">La Taberna Dè Gracchi - P.IVA05508971008 </t>
  </si>
  <si>
    <t>Ristorante Dal Toscano - P.IVA 06336811002</t>
  </si>
  <si>
    <t>Ristorante San Marco- P.IVA 00888301009</t>
  </si>
  <si>
    <t>Sicilia in bocca - P.IVA '06027301008</t>
  </si>
  <si>
    <t>Coop. Soc. Il grande Carro 
P.Iva  05198661000</t>
  </si>
  <si>
    <t xml:space="preserve">Affidamento servizi catering per meeting NEG-Italia </t>
  </si>
  <si>
    <t>510,00 iva inclusa</t>
  </si>
  <si>
    <t xml:space="preserve">Affidamento servizi catering per attività di lancio e promozione del nuovo Programma European Solidarity Corps </t>
  </si>
  <si>
    <t xml:space="preserve">Cu.Cu. Cucina&amp;Cultura P. Iva 12663641004 </t>
  </si>
  <si>
    <t>10.10.2018</t>
  </si>
  <si>
    <t>Z442033265</t>
  </si>
  <si>
    <t xml:space="preserve">Affidamento servizi catering per attività implementazione Project management Monitoring meeting KA 105 </t>
  </si>
  <si>
    <t>30.10.17</t>
  </si>
  <si>
    <t>Z40203324C</t>
  </si>
  <si>
    <t>Ristorante Altrove  P.Iva 14032841000</t>
  </si>
  <si>
    <t xml:space="preserve">Affidamento servizi ristorazione per ANG  </t>
  </si>
  <si>
    <t xml:space="preserve">Affidamento Diretto </t>
  </si>
  <si>
    <t>Tocco di Classe Srl P.Iva 12979011009</t>
  </si>
  <si>
    <t>Tocco di Classe Srl P,Iva 12979011009</t>
  </si>
  <si>
    <t>Z1D1FD2296</t>
  </si>
  <si>
    <t>500,00 iva esclusa</t>
  </si>
  <si>
    <t>Affidamento servizi catering per ANG</t>
  </si>
  <si>
    <t>Ambrosini Catering srl -  P.IVA 08207571004</t>
  </si>
  <si>
    <t>Magnolia Eventi P,Iva 11474771000</t>
  </si>
  <si>
    <t xml:space="preserve">1.485,00 iva inclusa </t>
  </si>
  <si>
    <t>Colasanti Catering P,Iva 11009411007</t>
  </si>
  <si>
    <t xml:space="preserve"> NH Italia S.p.A. P.IVA 04440220962 </t>
  </si>
  <si>
    <t>Z052111157</t>
  </si>
  <si>
    <t xml:space="preserve">Affidamento servizi albeghieri per ruinione preparatoria "Study visit on inclusion with the inclusion officer” </t>
  </si>
  <si>
    <t xml:space="preserve">Affidamento servizi albeghieri per attività  "Study visit on inclusion with the inclusion officer” </t>
  </si>
  <si>
    <t xml:space="preserve">Glaer Srl (Hotel Clodio)        P.Iva 01239431008 </t>
  </si>
  <si>
    <t>ZD21FD2259</t>
  </si>
  <si>
    <t xml:space="preserve">€ 7.508,00 iva inclusa </t>
  </si>
  <si>
    <t xml:space="preserve">5.000,00 iva inclusa </t>
  </si>
  <si>
    <t>Z5C1FFFC5E</t>
  </si>
  <si>
    <t>14.532,64 iva inclusa</t>
  </si>
  <si>
    <t>ZF51E53FC6</t>
  </si>
  <si>
    <t xml:space="preserve">Affidamento fornitura gadget per evento della Settimana Europea della Gioventù 2017 e della celebrazione del 30° anniversario di Erasmus </t>
  </si>
  <si>
    <t>Tiburtini Srl P.iva 05023781007</t>
  </si>
  <si>
    <t>Affidamento fornitura dei servizi tecnici per l’evento su Erasmus e il futuro dell’Europa</t>
  </si>
  <si>
    <t>2.400,00 iva esclusa</t>
  </si>
  <si>
    <t>Affidamento fornitura dei servizi organizzativi per l’evento "A Model to Dream"</t>
  </si>
  <si>
    <t>3.500,00 iva esclusa</t>
  </si>
  <si>
    <t>ZA01F38B81</t>
  </si>
  <si>
    <t xml:space="preserve">1.805,60 iva esclusa </t>
  </si>
  <si>
    <t>ZAE20834FC</t>
  </si>
  <si>
    <t xml:space="preserve">Affidamento disponibilità sala Museo Maxxi Roma per allestimento murale celebrativo dei 30 anni di Erasmus </t>
  </si>
  <si>
    <t xml:space="preserve">38.150,00 iva esclusa </t>
  </si>
  <si>
    <t>Z3F207B40A</t>
  </si>
  <si>
    <t>Affidamento fornitura dei servizi organizzativi e logistici per l’evento annuale dell'ANG</t>
  </si>
  <si>
    <t>Altrove Srl P. Iva 14032841000</t>
  </si>
  <si>
    <t>€ 4.000 Iva inclusa</t>
  </si>
  <si>
    <t>Pierluigi Pardo - C.F: PRDPLG74C04H501D</t>
  </si>
  <si>
    <t>Pierluigi Pardo - C.F:PRDPLG74C04H501D</t>
  </si>
  <si>
    <t>Altrove Srl - P.IVA 14032841000</t>
  </si>
  <si>
    <t>En Kana’ Società Cooperativa Sociale P.IVA. 07304471001</t>
  </si>
  <si>
    <t>Il Sole 24 Ore P.iva 00777910159</t>
  </si>
  <si>
    <t>La Stampa C.F.06598550587</t>
  </si>
  <si>
    <t>A. Manzoni &amp; C. - Gruppo editoriale L'Espresso  P.iva 00906801006</t>
  </si>
  <si>
    <t>Il Corriere della Sera P.iva 12086540155</t>
  </si>
  <si>
    <t>Best Western  Hotel 06865290156</t>
  </si>
  <si>
    <t xml:space="preserve"> Hotel Igence Srl  (Mercure Roma West) P.Iva 07462970729</t>
  </si>
  <si>
    <t xml:space="preserve">UNA Hotel P.Iva 07410980150 </t>
  </si>
  <si>
    <t xml:space="preserve">Hotel Orazia C.F.: DGCRRT57R30H501K </t>
  </si>
  <si>
    <t xml:space="preserve">Hotel Porta Felice P.Iva 03745640825   </t>
  </si>
  <si>
    <t>Hotel Massimo D'Azeglio      P.Iva 00898111000</t>
  </si>
  <si>
    <t>Riparazione lampada proiettore e noleggio proiettore per evento 26-27 gennaio 2017</t>
  </si>
  <si>
    <t>Ricerca di mercato</t>
  </si>
  <si>
    <t>Garman Grecia Srl- P.IVA 04182301004</t>
  </si>
  <si>
    <t>Z9A1D2252E</t>
  </si>
  <si>
    <t xml:space="preserve">€ 770,00 oltre IVA </t>
  </si>
  <si>
    <t>TEAM OFFICE Srl- PIVA P.IVA 04272801004</t>
  </si>
  <si>
    <t>Servizi Aggiuntivi al contratto Facility Management sede ANG (Manutenzioni, Facchinaggio, Riparazioni)</t>
  </si>
  <si>
    <t xml:space="preserve">Servizi aggiuntivi al contratto </t>
  </si>
  <si>
    <t>Manital Società consortile per i Servizi Integrati S.c.p.A. - P. IVA 06466050017</t>
  </si>
  <si>
    <t>ZDC16D70E0</t>
  </si>
  <si>
    <t xml:space="preserve">€ 598,07 oltre IVA </t>
  </si>
  <si>
    <t xml:space="preserve">Servizi Deposito Documentazione Archivio ANG  </t>
  </si>
  <si>
    <t>Z4920429D7</t>
  </si>
  <si>
    <t>€ 2.850,00 oltre IVA di legge</t>
  </si>
  <si>
    <t>ANTINCENDIO_Servizio di fornitura e installazione estintori e smaltimento estintori esausti sede ANG</t>
  </si>
  <si>
    <t xml:space="preserve">Affidamento diretto su MEPA previa ricerca di mercato </t>
  </si>
  <si>
    <t>Mondolavoro di PRE.DI.MA. s.n.c.</t>
  </si>
  <si>
    <t>Legata alla fornitura del servizio</t>
  </si>
  <si>
    <t>Z231F71AFC</t>
  </si>
  <si>
    <t>€ 732,00 IVA inclusa</t>
  </si>
  <si>
    <t xml:space="preserve">MONDOLAVORO di PRE.DI.MA. s.n.c.- P.IVA.00972010706 </t>
  </si>
  <si>
    <t>Verifica impianto di messa a terra  sede ANG</t>
  </si>
  <si>
    <t>Affidamento previa ricerca di mercato</t>
  </si>
  <si>
    <t>ARPA LAZIO_ Agenzia Regionale Protezione Ambientale del Lazio P.IVA. 009159</t>
  </si>
  <si>
    <t xml:space="preserve">€ 574,7 oltre IVA </t>
  </si>
  <si>
    <t>Serit Srl_P.IVA. 05033851006</t>
  </si>
  <si>
    <t>Ristampa buste da lettera con logo ANG</t>
  </si>
  <si>
    <t>Valerio Scambelluri
Comunicazione S.r.l. - P.IVA 11117081007</t>
  </si>
  <si>
    <t>ZAB20D540B</t>
  </si>
  <si>
    <t xml:space="preserve">€ 1420,00 oltre IVA </t>
  </si>
  <si>
    <t>Eurolit srl - P.IVA 04477501003</t>
  </si>
  <si>
    <t xml:space="preserve">Assicurazione RC Patrimoniale dirigenti ANG </t>
  </si>
  <si>
    <t>Assigeco srl - P.IVA. 08958920152</t>
  </si>
  <si>
    <t>Z721F7D018</t>
  </si>
  <si>
    <t>Fornitura lunch boxes per Meeting “Newly accredited EVS Organization Event”. Roma, 22 settembre 2017</t>
  </si>
  <si>
    <t>22 sett. 2017</t>
  </si>
  <si>
    <t>22 sett. 2018</t>
  </si>
  <si>
    <t>Z351FF5400</t>
  </si>
  <si>
    <t xml:space="preserve">€ 350,00 oltre IVA </t>
  </si>
  <si>
    <t>Servizi stampa e tipografia materiali Seminario "Tool Fair", 3-6 ottobre 2017</t>
  </si>
  <si>
    <t>Tiburtini Srl 
P.Iva 05023781007</t>
  </si>
  <si>
    <t>Legata all fornitura del servizio</t>
  </si>
  <si>
    <t>ZCF2001C58</t>
  </si>
  <si>
    <t xml:space="preserve">€ 1760,00 oltre IVA </t>
  </si>
  <si>
    <t>Servizi di tipografia e stampa– Realizzazione notebook per evento di lancio Programma "Corpi europei di solidarietà". Roma Spazio Europa, 10.10.2017</t>
  </si>
  <si>
    <t>Z032033672</t>
  </si>
  <si>
    <t xml:space="preserve">€ 390,00 oltre IVA </t>
  </si>
  <si>
    <t>Fornitura servizi di stampa per materiali da realizzare in occasionale della visita istituzionale dell’ANG al Quirinale</t>
  </si>
  <si>
    <t xml:space="preserve">Servizi aggiuntivi al contratto ANG/6320/AMS del 26.09.2017 </t>
  </si>
  <si>
    <t xml:space="preserve">Legata alla fornitura del servizio </t>
  </si>
  <si>
    <t xml:space="preserve">€ 271,00 oltre IVA </t>
  </si>
  <si>
    <t>Proroga tecnica servizi Facility Management</t>
  </si>
  <si>
    <t>Proroga tencica contratto Facility Management</t>
  </si>
  <si>
    <t>1.11.2017</t>
  </si>
  <si>
    <t>31.10.2018</t>
  </si>
  <si>
    <t>€ 32.278,36 oltre IVA di legge</t>
  </si>
  <si>
    <t xml:space="preserve">Assicurazione furto e incendio sede </t>
  </si>
  <si>
    <t>Proroga contratto in corso</t>
  </si>
  <si>
    <t>ZA61748DC2</t>
  </si>
  <si>
    <t xml:space="preserve">Servizi di catering per Project Monitoring Meeting, 19.12.2017 </t>
  </si>
  <si>
    <t>Z082156EE7</t>
  </si>
  <si>
    <t>€ 308,00 IVA inclusa</t>
  </si>
  <si>
    <t>Bio e il Mondo Srl (Ristorante il Geco Biondo) P.IVA.  07597311005</t>
  </si>
  <si>
    <t>Agricoltura Capodarco Coop. Sociale P.IVA. 01175191004</t>
  </si>
  <si>
    <t>€ 1.350,00 iva esclusa</t>
  </si>
  <si>
    <t>€ 675,00 iva esclusa</t>
  </si>
  <si>
    <t>Brand Id s.r.l. P.Iva 11433481006</t>
  </si>
  <si>
    <t>Tiburtini S.r.l. P.iva 05023781007</t>
  </si>
  <si>
    <t>Fago Pubblicità P.iva IT04634711008</t>
  </si>
  <si>
    <t>We Made S.r.l. P.iva 10897481007</t>
  </si>
  <si>
    <t>Incarico di assistenza tecnica sistemistica per lo svolgimento di attività di ausilio alla gestione dei sistemi informatici dell’Agenzia Nazionale per i Giovani</t>
  </si>
  <si>
    <t>ELOG SRL
P.IVA  08323641004</t>
  </si>
  <si>
    <t>ELOG S.R.L. - P.IVA  08323641004</t>
  </si>
  <si>
    <t>Z041D4618B</t>
  </si>
  <si>
    <t>CITY COMPUTER SERVICE
P.IVA  09461121007</t>
  </si>
  <si>
    <t>ANCITEL S.P.A.
P. Iva 01718201005</t>
  </si>
  <si>
    <t>KUBIQUE SRL - P.IVA  07268541005</t>
  </si>
  <si>
    <t>OMNIA GROUP P.IVA  06436660481</t>
  </si>
  <si>
    <t>Fornitura di servizi alberghieri e di transfer relativi al seminario internazionale “European shared strategies to put in place a coherent involvement of migrants,  youth migrants, asylum sickers and refugees in Erasmus+"</t>
  </si>
  <si>
    <t xml:space="preserve"> Eurostars Saint John - Grupo Hotusa Hotels SA 
P.IVA A - 60156502</t>
  </si>
  <si>
    <t xml:space="preserve">Ergife Palace Hotel -P. Iva  00999281009
</t>
  </si>
  <si>
    <t>Z761DF0D76</t>
  </si>
  <si>
    <t>Holiday Inn Rome - Eur Parco Dei Medici
P.IVA  01070141005</t>
  </si>
  <si>
    <t>Ergife Palace Hotel 
P. Iva  00999281009</t>
  </si>
  <si>
    <t>Hotel Torino - Gruppo Leionardi Hotels - P.IVA  01070141005</t>
  </si>
  <si>
    <t>NH Roma Leonardo da Vinci  P.IVA 04440220962</t>
  </si>
  <si>
    <t xml:space="preserve">Evento “A model to dream”, Roma 4 aprile 2017 -
     servizi di riproduzione audio e video, noleggio strumentazione tecnica e supporto tecnico alle attività
</t>
  </si>
  <si>
    <t xml:space="preserve">ABC Produzione e allestimenti s.r.l. - P.IVA 04486191002 </t>
  </si>
  <si>
    <t>Tecnoconference Europe - P.IVA 03933371001</t>
  </si>
  <si>
    <t>ZF11E05C99</t>
  </si>
  <si>
    <t>Fonomaster - P.IVA 05319321005</t>
  </si>
  <si>
    <t>Genio Sound Animazione &amp; Snt Service Snc- P.IVA 12682651000</t>
  </si>
  <si>
    <t>DB Service
P. Iva 07222631009</t>
  </si>
  <si>
    <t xml:space="preserve">Evento “A model to dream”, Roma 4 aprile 2017 -
   fornitura di gadget e materiali promozionali
</t>
  </si>
  <si>
    <t xml:space="preserve"> Tiburtini S.r.l.  P.Iva 05023781007</t>
  </si>
  <si>
    <t>Valerio Scambelluri Comunicazione S.r.l. P.Iva 11117081007</t>
  </si>
  <si>
    <t>Z971E0A663</t>
  </si>
  <si>
    <t>Eurolit s.r.l.  P.Iva 04477501003</t>
  </si>
  <si>
    <t>Tipografia Facciotti s.r.l. 01707291009</t>
  </si>
  <si>
    <t xml:space="preserve">Bottega Grafica di Riccardo Cocco P.Iva 14077421007 </t>
  </si>
  <si>
    <t xml:space="preserve">Evento “A model to dream”, Roma 4 aprile 2017 -
     noleggio film “Il più grande sogno”
 </t>
  </si>
  <si>
    <t>Società Kino Produzioni s.r.l.  - P.IVA 08614111006</t>
  </si>
  <si>
    <t>Z671E1411C</t>
  </si>
  <si>
    <t xml:space="preserve">Evento “A model to dream”, Roma 4 aprile 2017 - location e servizi catering </t>
  </si>
  <si>
    <t>Società Calcio Sociale - P.IVA 10484181002</t>
  </si>
  <si>
    <t>ZB11DFFBEE</t>
  </si>
  <si>
    <t xml:space="preserve">servizi alberghieri relativi alla Settimana Europea della Gioventù 2017 – Roma, dal 4 al 5 maggio 2017 </t>
  </si>
  <si>
    <t>RADISSON BLU ES. HOTEL, ROME - P.IVA 03818200408</t>
  </si>
  <si>
    <t>HOTEL CICERONE - Piazza di Spagna View S.r.l.  - P.IVA 09446391006</t>
  </si>
  <si>
    <t>Z861E55CAF</t>
  </si>
  <si>
    <t>GRAND HOTEL FLEMING – LO.AN HOTELS - P.IVA 09412861008</t>
  </si>
  <si>
    <t xml:space="preserve">GRAND HOTEL HERMITAGE –LEONARDI HOTELS
P. Iva 10932841009 </t>
  </si>
  <si>
    <t>NH ROMA LEONARDO DA VINCI – NH HOTEL GROUP - P.IVA 04440220962</t>
  </si>
  <si>
    <t xml:space="preserve">1. Servizio di manutenzione ordinaria inerente la gestione dell’impianto di climatizzazione estiva e invernale della sede dell’Agenzia Nazionale per i Giovani -                        2.Servizio relativo alla compilazione ed invio on-line della dichiarazione annuale di cui all’art 16 del D.P.R. 43/2012, riguardante la quantità di emissioni in atmosfera di gas fluorurati </t>
  </si>
  <si>
    <t>Affidamento diretto mediante pubblicazione di RdO sul MePa.</t>
  </si>
  <si>
    <t>ITIC Srl 
P. Iva 01500061005</t>
  </si>
  <si>
    <t>ZC31F3FDD9</t>
  </si>
  <si>
    <t xml:space="preserve">servizio di corriere urbano pony/furgone - fornitura 200 tagliandi
</t>
  </si>
  <si>
    <t>Presto Recapiti srl
P. Iva 10782481005</t>
  </si>
  <si>
    <t>ZAB1E44F39</t>
  </si>
  <si>
    <t xml:space="preserve">servizio di raccolta e smaltimento materiali contenuti all’interno dell’archivio dell’Agenzia Nazionale per i Giovani </t>
  </si>
  <si>
    <t>Manital Società consortile per i Servizi Integrati S.p.A. - P. IVA 06466050017</t>
  </si>
  <si>
    <t>Z0F200F24D</t>
  </si>
  <si>
    <t>Acquisto nr. 1 disco di rete Qnap TS-431P</t>
  </si>
  <si>
    <t>Acquisto Consip/MePa</t>
  </si>
  <si>
    <t>GLIS COMMUNICATIONS
P. Iva 07908391001</t>
  </si>
  <si>
    <t>Z111EE4613</t>
  </si>
  <si>
    <t>acquisto nr. 8 hard disk Western Digital RED da 4 TB</t>
  </si>
  <si>
    <t>ADPARTNERS SRL
P. Iva 03340710270</t>
  </si>
  <si>
    <t>Z701EE433F</t>
  </si>
  <si>
    <t>fornitura telefono amplificato fino a +50 dB</t>
  </si>
  <si>
    <t>Società Sanort S.r.l.
- P.Iva 01277470454</t>
  </si>
  <si>
    <t>Z4A1F7ED83</t>
  </si>
  <si>
    <t>proroga tecnica del servizio di implementazione, gestione e manutenzione del portale multimediale dell’Agenzia Nazionale per i Giovani</t>
  </si>
  <si>
    <t>Kubique S.p.A.- P. Iva: 07268541005</t>
  </si>
  <si>
    <t>61788650B4</t>
  </si>
  <si>
    <t>Affidamento servizi relativi alla implementazione di un content provider per l’Agenzia Nazionale per i Giovani</t>
  </si>
  <si>
    <t>Affidamento diretto previa ricerca di mercato mediante pubblicazione di RdO sul MePa</t>
  </si>
  <si>
    <t>Comunicazione 2000 srl, P.IVA 06261931007</t>
  </si>
  <si>
    <t>Mosaico Studio Engineering, P.IVA 08465301003</t>
  </si>
  <si>
    <t>Z992079178</t>
  </si>
  <si>
    <t>esecuz anticipata no contratto</t>
  </si>
  <si>
    <t>PRINGO, P.IVA: 11918381002</t>
  </si>
  <si>
    <t>Fornitura di n. 3000 buoni pasto</t>
  </si>
  <si>
    <t>QUI! GROUP S.P.A.
P. Iva 01241770997</t>
  </si>
  <si>
    <t xml:space="preserve"> acquisto n. 1 software di gestione AREAS@CONTABILITA'  </t>
  </si>
  <si>
    <t>Engineering Ingegneria Informatica SpA - P. IVA 05724831002</t>
  </si>
  <si>
    <t>Z22204C216</t>
  </si>
  <si>
    <t xml:space="preserve">Quicktop Srl (Reti)_P.IVA.11616511009 </t>
  </si>
  <si>
    <t>Jump Srl _P.IVA 06682460487</t>
  </si>
  <si>
    <t>Tabloid Società Cooperativa P.IVA. 05554070481</t>
  </si>
  <si>
    <t>MCO International Group P.IVA. 05820480480</t>
  </si>
  <si>
    <t>HDRA International Group P.IVA. 08422911001</t>
  </si>
  <si>
    <t>Servizio supporto Comunicazione Campagna Erasmus30</t>
  </si>
  <si>
    <t>ZEC1F42169</t>
  </si>
  <si>
    <t>30.000,00 Iva inclusa</t>
  </si>
  <si>
    <t>Servizi di manutenzione_Riparazione urgente impianto di climatizzazione</t>
  </si>
  <si>
    <t xml:space="preserve">Servizi aggiuntivi al contratto mauntenzione impianto termico </t>
  </si>
  <si>
    <t xml:space="preserve">€ 149,00 oltre IVA </t>
  </si>
  <si>
    <t>Servizi ASP di hosting e manutenzione Software contabilità URBI anno 2017</t>
  </si>
  <si>
    <t>PA Digitale Spa_P.IVA. 06628860964</t>
  </si>
  <si>
    <t>Z2B1D5C142</t>
  </si>
  <si>
    <t xml:space="preserve">€ 9.827,66 oltre IVA </t>
  </si>
  <si>
    <t>Servizio di assistenza tecnica telefonica e telematica SmarTime, anno 2017-2018</t>
  </si>
  <si>
    <t>ZDE1D01D3B</t>
  </si>
  <si>
    <t>€ 190,00 iva esclusa</t>
  </si>
  <si>
    <t>INFO UFFICIO di O. Salsano P.IVA IT03593060654</t>
  </si>
  <si>
    <t>INFO UFFICIO di O. Salsano  P. Iva IT03593060654</t>
  </si>
  <si>
    <t>legato alla fornitura del servizio</t>
  </si>
  <si>
    <t>Atleticom Srl - P.IVA 12978290158</t>
  </si>
  <si>
    <t>Atleticom Srl P.IVA 12978290158</t>
  </si>
  <si>
    <t>Affidamento aggiornamento indagine conoscitiva giovani</t>
  </si>
  <si>
    <t>Istituto G. Toniolo di studi superiori P.iva  00862520152</t>
  </si>
  <si>
    <t>Istituto G. Toniolo di studi superiori P.iva 00862520152</t>
  </si>
  <si>
    <t>Tecnoconference Europe Srl P.IVA. 03933371001</t>
  </si>
  <si>
    <t xml:space="preserve">Sundei Srl_P.IVA. 01992270742 </t>
  </si>
  <si>
    <t>Fondazione Museo MAXXI_C.F.10587971002</t>
  </si>
  <si>
    <t>Poste italiane Spa P.IVA. 01114601006</t>
  </si>
  <si>
    <t>contratto POSTA BASIC EASY relativo al servizio di lavorazione e affrancatura della posta in partenza dell’ANG;e contratto POSTA PICK UP per ritiro posta</t>
  </si>
  <si>
    <t>Z7A16757OC</t>
  </si>
  <si>
    <t>ZA82017B8</t>
  </si>
  <si>
    <t>sett. 2017</t>
  </si>
  <si>
    <t xml:space="preserve">Contratto a consumo </t>
  </si>
  <si>
    <t>Andrea Pezzi - C.F: PZZNDR73S21H199D</t>
  </si>
  <si>
    <t>NH</t>
  </si>
  <si>
    <t>Affidamento servizi catering per evento a  Palazzo Isimbardi Milano</t>
  </si>
  <si>
    <t>Incontri di Gusto di Giongrandi Antonino</t>
  </si>
  <si>
    <t>ZBE210DA4B</t>
  </si>
  <si>
    <t>Incontri di Gusto di Giongrandi Antonino P.Iva 07368160961</t>
  </si>
  <si>
    <t>Euro 1.848, 00 iva inclusa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</si>
</sst>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€&quot;\ #,##0;[Red]\-&quot;€&quot;\ #,##0"/>
    <numFmt numFmtId="44" formatCode="_-&quot;€&quot;\ * #,##0.00_-;\-&quot;€&quot;\ * #,##0.00_-;_-&quot;€&quot;\ * &quot;-&quot;??_-;_-@_-"/>
    <numFmt numFmtId="43" formatCode="_-* #,##0.00_-;\-* #,##0.00_-;_-* &quot;-&quot;??_-;_-@_-"/>
    <numFmt numFmtId="164" formatCode="_-* #,##0.00\ [$€-410]_-;\-* #,##0.00\ [$€-410]_-;_-* &quot;-&quot;??\ [$€-410]_-;_-@_-"/>
    <numFmt numFmtId="165" formatCode="&quot;€&quot;\ #,##0.00;[Red]&quot;€&quot;\ #,##0.00"/>
  </numFmts>
  <fonts count="16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MS Sans Serif"/>
      <family val="2"/>
    </font>
    <font>
      <sz val="10"/>
      <color indexed="8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3">
    <xf numFmtId="0" fontId="0" fillId="0" borderId="0"/>
    <xf numFmtId="0" fontId="1" fillId="0" borderId="0"/>
    <xf numFmtId="44" fontId="2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43" fontId="10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</cellStyleXfs>
  <cellXfs count="235">
    <xf numFmtId="0" fontId="0" fillId="0" borderId="0" xfId="0"/>
    <xf numFmtId="0" fontId="6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0" fillId="0" borderId="0" xfId="0" applyFont="1" applyFill="1" applyAlignment="1">
      <alignment wrapText="1"/>
    </xf>
    <xf numFmtId="0" fontId="11" fillId="0" borderId="0" xfId="0" applyFont="1" applyFill="1" applyAlignment="1">
      <alignment wrapText="1"/>
    </xf>
    <xf numFmtId="0" fontId="0" fillId="0" borderId="0" xfId="0" applyFill="1" applyBorder="1" applyAlignment="1">
      <alignment wrapText="1"/>
    </xf>
    <xf numFmtId="0" fontId="0" fillId="0" borderId="1" xfId="0" applyFill="1" applyBorder="1" applyAlignment="1">
      <alignment wrapText="1"/>
    </xf>
    <xf numFmtId="44" fontId="10" fillId="0" borderId="0" xfId="6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4" fontId="6" fillId="0" borderId="0" xfId="6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/>
    <xf numFmtId="0" fontId="7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0" fillId="0" borderId="1" xfId="0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center" vertical="center" wrapText="1"/>
    </xf>
    <xf numFmtId="15" fontId="4" fillId="0" borderId="1" xfId="3" applyNumberFormat="1" applyFont="1" applyFill="1" applyBorder="1" applyAlignment="1">
      <alignment horizontal="center" vertical="center" wrapText="1"/>
    </xf>
    <xf numFmtId="44" fontId="4" fillId="0" borderId="1" xfId="6" applyFont="1" applyFill="1" applyBorder="1" applyAlignment="1">
      <alignment horizontal="center" vertical="center" wrapText="1"/>
    </xf>
    <xf numFmtId="0" fontId="4" fillId="0" borderId="3" xfId="3" applyFont="1" applyFill="1" applyBorder="1" applyAlignment="1">
      <alignment horizontal="center" vertical="center" wrapText="1"/>
    </xf>
    <xf numFmtId="0" fontId="4" fillId="0" borderId="2" xfId="3" applyFont="1" applyFill="1" applyBorder="1" applyAlignment="1">
      <alignment horizontal="center" vertical="center" wrapText="1"/>
    </xf>
    <xf numFmtId="15" fontId="4" fillId="0" borderId="3" xfId="3" applyNumberFormat="1" applyFont="1" applyFill="1" applyBorder="1" applyAlignment="1">
      <alignment horizontal="center" vertical="center" wrapText="1"/>
    </xf>
    <xf numFmtId="15" fontId="4" fillId="0" borderId="2" xfId="3" applyNumberFormat="1" applyFont="1" applyFill="1" applyBorder="1" applyAlignment="1">
      <alignment horizontal="center" vertical="center" wrapText="1"/>
    </xf>
    <xf numFmtId="44" fontId="4" fillId="0" borderId="3" xfId="6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44" fontId="9" fillId="0" borderId="1" xfId="6" applyFont="1" applyFill="1" applyBorder="1" applyAlignment="1">
      <alignment horizontal="center" vertical="center" wrapText="1"/>
    </xf>
    <xf numFmtId="44" fontId="9" fillId="0" borderId="3" xfId="6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165" fontId="9" fillId="0" borderId="2" xfId="6" applyNumberFormat="1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center" vertical="center" wrapText="1"/>
    </xf>
    <xf numFmtId="15" fontId="4" fillId="0" borderId="1" xfId="3" applyNumberFormat="1" applyFont="1" applyFill="1" applyBorder="1" applyAlignment="1">
      <alignment horizontal="center" vertical="center" wrapText="1"/>
    </xf>
    <xf numFmtId="44" fontId="4" fillId="0" borderId="1" xfId="6" applyFont="1" applyFill="1" applyBorder="1" applyAlignment="1">
      <alignment horizontal="center" vertical="center" wrapText="1"/>
    </xf>
    <xf numFmtId="44" fontId="4" fillId="0" borderId="1" xfId="6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center" vertical="center" wrapText="1"/>
    </xf>
    <xf numFmtId="15" fontId="4" fillId="0" borderId="1" xfId="3" applyNumberFormat="1" applyFont="1" applyFill="1" applyBorder="1" applyAlignment="1">
      <alignment horizontal="center" vertical="center" wrapText="1"/>
    </xf>
    <xf numFmtId="44" fontId="4" fillId="0" borderId="3" xfId="6" applyFont="1" applyFill="1" applyBorder="1" applyAlignment="1">
      <alignment horizontal="center" vertical="center" wrapText="1"/>
    </xf>
    <xf numFmtId="0" fontId="4" fillId="0" borderId="2" xfId="3" applyFont="1" applyFill="1" applyBorder="1" applyAlignment="1">
      <alignment horizontal="center" vertical="center" wrapText="1"/>
    </xf>
    <xf numFmtId="0" fontId="4" fillId="0" borderId="4" xfId="3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15" fontId="6" fillId="0" borderId="1" xfId="3" applyNumberFormat="1" applyFont="1" applyFill="1" applyBorder="1" applyAlignment="1">
      <alignment horizontal="center" vertical="center" wrapText="1"/>
    </xf>
    <xf numFmtId="44" fontId="6" fillId="0" borderId="1" xfId="6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5" fontId="6" fillId="0" borderId="3" xfId="3" applyNumberFormat="1" applyFont="1" applyFill="1" applyBorder="1" applyAlignment="1">
      <alignment horizontal="center" vertical="center" wrapText="1"/>
    </xf>
    <xf numFmtId="44" fontId="6" fillId="0" borderId="4" xfId="6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3" borderId="0" xfId="0" applyFill="1" applyAlignment="1">
      <alignment wrapText="1"/>
    </xf>
    <xf numFmtId="0" fontId="6" fillId="3" borderId="0" xfId="0" applyFont="1" applyFill="1" applyAlignment="1">
      <alignment wrapText="1"/>
    </xf>
    <xf numFmtId="0" fontId="4" fillId="0" borderId="1" xfId="3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5" fontId="4" fillId="0" borderId="1" xfId="3" applyNumberFormat="1" applyFont="1" applyFill="1" applyBorder="1" applyAlignment="1">
      <alignment horizontal="center" vertical="center" wrapText="1"/>
    </xf>
    <xf numFmtId="44" fontId="4" fillId="0" borderId="1" xfId="6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44" fontId="9" fillId="0" borderId="1" xfId="6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4" borderId="11" xfId="3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0" fontId="6" fillId="0" borderId="2" xfId="3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4" fontId="4" fillId="0" borderId="1" xfId="6" applyFont="1" applyFill="1" applyBorder="1" applyAlignment="1">
      <alignment horizontal="center" vertical="center" wrapText="1"/>
    </xf>
    <xf numFmtId="15" fontId="4" fillId="0" borderId="1" xfId="3" applyNumberFormat="1" applyFont="1" applyFill="1" applyBorder="1" applyAlignment="1">
      <alignment horizontal="center" vertical="center" wrapText="1"/>
    </xf>
    <xf numFmtId="44" fontId="9" fillId="0" borderId="1" xfId="6" applyFont="1" applyFill="1" applyBorder="1" applyAlignment="1">
      <alignment horizontal="center" vertical="center" wrapText="1"/>
    </xf>
    <xf numFmtId="15" fontId="6" fillId="0" borderId="1" xfId="3" applyNumberFormat="1" applyFont="1" applyFill="1" applyBorder="1" applyAlignment="1">
      <alignment horizontal="center" vertical="center" wrapText="1"/>
    </xf>
    <xf numFmtId="44" fontId="6" fillId="0" borderId="1" xfId="6" applyFont="1" applyFill="1" applyBorder="1" applyAlignment="1">
      <alignment horizontal="center" vertical="center" wrapText="1"/>
    </xf>
    <xf numFmtId="44" fontId="10" fillId="0" borderId="1" xfId="6" applyFont="1" applyFill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4" fillId="4" borderId="1" xfId="3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14" fillId="0" borderId="1" xfId="7" applyBorder="1" applyAlignment="1">
      <alignment horizontal="center" vertical="center"/>
    </xf>
    <xf numFmtId="6" fontId="9" fillId="0" borderId="1" xfId="6" applyNumberFormat="1" applyFont="1" applyFill="1" applyBorder="1" applyAlignment="1">
      <alignment horizontal="center" vertical="center" wrapText="1"/>
    </xf>
    <xf numFmtId="0" fontId="14" fillId="0" borderId="1" xfId="7" applyBorder="1" applyAlignment="1">
      <alignment vertical="center" wrapText="1"/>
    </xf>
    <xf numFmtId="0" fontId="4" fillId="0" borderId="12" xfId="3" applyFont="1" applyFill="1" applyBorder="1" applyAlignment="1">
      <alignment horizontal="center" vertical="center" wrapText="1"/>
    </xf>
    <xf numFmtId="44" fontId="0" fillId="0" borderId="0" xfId="0" applyNumberFormat="1" applyFont="1" applyAlignment="1">
      <alignment wrapText="1"/>
    </xf>
    <xf numFmtId="0" fontId="4" fillId="0" borderId="15" xfId="3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4" fillId="0" borderId="24" xfId="3" applyFont="1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15" fontId="4" fillId="0" borderId="17" xfId="3" applyNumberFormat="1" applyFont="1" applyFill="1" applyBorder="1" applyAlignment="1">
      <alignment horizontal="center" vertical="center" wrapText="1"/>
    </xf>
    <xf numFmtId="0" fontId="4" fillId="0" borderId="17" xfId="3" applyFont="1" applyFill="1" applyBorder="1" applyAlignment="1">
      <alignment horizontal="center" vertical="center" wrapText="1"/>
    </xf>
    <xf numFmtId="44" fontId="4" fillId="0" borderId="17" xfId="6" applyFont="1" applyFill="1" applyBorder="1" applyAlignment="1">
      <alignment horizontal="center" vertical="center" wrapText="1"/>
    </xf>
    <xf numFmtId="44" fontId="4" fillId="0" borderId="18" xfId="6" applyFont="1" applyFill="1" applyBorder="1" applyAlignment="1">
      <alignment horizontal="center" vertical="center" wrapText="1"/>
    </xf>
    <xf numFmtId="0" fontId="4" fillId="0" borderId="7" xfId="3" applyFont="1" applyFill="1" applyBorder="1" applyAlignment="1">
      <alignment horizontal="center" vertical="center" wrapText="1"/>
    </xf>
    <xf numFmtId="15" fontId="4" fillId="0" borderId="7" xfId="3" applyNumberFormat="1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44" fontId="9" fillId="0" borderId="7" xfId="6" applyFont="1" applyFill="1" applyBorder="1" applyAlignment="1">
      <alignment horizontal="center" vertical="center" wrapText="1"/>
    </xf>
    <xf numFmtId="44" fontId="4" fillId="0" borderId="8" xfId="6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4" fontId="4" fillId="0" borderId="7" xfId="6" applyFont="1" applyFill="1" applyBorder="1" applyAlignment="1">
      <alignment horizontal="center" vertical="center" wrapText="1"/>
    </xf>
    <xf numFmtId="43" fontId="0" fillId="0" borderId="0" xfId="8" applyFont="1" applyAlignment="1">
      <alignment wrapText="1"/>
    </xf>
    <xf numFmtId="43" fontId="0" fillId="0" borderId="0" xfId="8" applyFont="1" applyFill="1" applyAlignment="1">
      <alignment wrapText="1"/>
    </xf>
    <xf numFmtId="0" fontId="0" fillId="0" borderId="0" xfId="0" applyAlignment="1">
      <alignment wrapText="1"/>
    </xf>
    <xf numFmtId="0" fontId="0" fillId="0" borderId="0" xfId="0" applyFill="1" applyAlignment="1">
      <alignment wrapText="1"/>
    </xf>
    <xf numFmtId="0" fontId="5" fillId="2" borderId="24" xfId="3" applyFont="1" applyFill="1" applyBorder="1" applyAlignment="1">
      <alignment horizontal="center" vertical="center" wrapText="1"/>
    </xf>
    <xf numFmtId="0" fontId="5" fillId="2" borderId="17" xfId="3" applyFont="1" applyFill="1" applyBorder="1" applyAlignment="1">
      <alignment horizontal="center" vertical="center" wrapText="1"/>
    </xf>
    <xf numFmtId="44" fontId="5" fillId="2" borderId="17" xfId="6" applyFont="1" applyFill="1" applyBorder="1" applyAlignment="1">
      <alignment horizontal="center" vertical="center" wrapText="1"/>
    </xf>
    <xf numFmtId="44" fontId="5" fillId="2" borderId="18" xfId="6" applyFont="1" applyFill="1" applyBorder="1" applyAlignment="1">
      <alignment horizontal="center" vertical="center" wrapText="1"/>
    </xf>
    <xf numFmtId="14" fontId="4" fillId="0" borderId="1" xfId="3" applyNumberFormat="1" applyFont="1" applyFill="1" applyBorder="1" applyAlignment="1">
      <alignment horizontal="center" vertical="center" wrapText="1"/>
    </xf>
    <xf numFmtId="44" fontId="4" fillId="0" borderId="1" xfId="6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center" vertical="center" wrapText="1"/>
    </xf>
    <xf numFmtId="0" fontId="4" fillId="0" borderId="2" xfId="3" applyFont="1" applyFill="1" applyBorder="1" applyAlignment="1">
      <alignment horizontal="center" vertical="center" wrapText="1"/>
    </xf>
    <xf numFmtId="164" fontId="9" fillId="0" borderId="2" xfId="6" applyNumberFormat="1" applyFont="1" applyFill="1" applyBorder="1" applyAlignment="1">
      <alignment horizontal="center" vertical="center" wrapText="1"/>
    </xf>
    <xf numFmtId="6" fontId="4" fillId="0" borderId="1" xfId="6" applyNumberFormat="1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center" vertical="center" wrapText="1"/>
    </xf>
    <xf numFmtId="44" fontId="4" fillId="0" borderId="1" xfId="6" applyFont="1" applyFill="1" applyBorder="1" applyAlignment="1">
      <alignment horizontal="center" vertical="center" wrapText="1"/>
    </xf>
    <xf numFmtId="15" fontId="6" fillId="0" borderId="1" xfId="3" applyNumberFormat="1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44" fontId="6" fillId="0" borderId="1" xfId="6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4" fillId="0" borderId="1" xfId="3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5" fontId="4" fillId="0" borderId="1" xfId="3" applyNumberFormat="1" applyFont="1" applyFill="1" applyBorder="1" applyAlignment="1">
      <alignment horizontal="center" vertical="center" wrapText="1"/>
    </xf>
    <xf numFmtId="0" fontId="14" fillId="0" borderId="1" xfId="7" applyBorder="1" applyAlignment="1">
      <alignment horizontal="center" vertical="center"/>
    </xf>
    <xf numFmtId="6" fontId="9" fillId="0" borderId="1" xfId="6" applyNumberFormat="1" applyFont="1" applyFill="1" applyBorder="1" applyAlignment="1">
      <alignment horizontal="center" vertical="center" wrapText="1"/>
    </xf>
    <xf numFmtId="44" fontId="9" fillId="0" borderId="1" xfId="6" applyFont="1" applyFill="1" applyBorder="1" applyAlignment="1">
      <alignment horizontal="center" vertical="center" wrapText="1"/>
    </xf>
    <xf numFmtId="44" fontId="4" fillId="0" borderId="1" xfId="6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44" fontId="4" fillId="0" borderId="3" xfId="6" applyFont="1" applyFill="1" applyBorder="1" applyAlignment="1">
      <alignment horizontal="center" vertical="center" wrapText="1"/>
    </xf>
    <xf numFmtId="44" fontId="4" fillId="0" borderId="2" xfId="6" applyFont="1" applyFill="1" applyBorder="1" applyAlignment="1">
      <alignment horizontal="center" vertical="center" wrapText="1"/>
    </xf>
    <xf numFmtId="6" fontId="4" fillId="0" borderId="3" xfId="6" applyNumberFormat="1" applyFont="1" applyFill="1" applyBorder="1" applyAlignment="1">
      <alignment horizontal="center" vertical="center" wrapText="1"/>
    </xf>
    <xf numFmtId="44" fontId="4" fillId="0" borderId="4" xfId="6" applyFont="1" applyFill="1" applyBorder="1" applyAlignment="1">
      <alignment horizontal="center" vertical="center" wrapText="1"/>
    </xf>
    <xf numFmtId="44" fontId="10" fillId="0" borderId="1" xfId="6" applyFont="1" applyBorder="1" applyAlignment="1">
      <alignment horizontal="center" vertical="center" wrapText="1"/>
    </xf>
    <xf numFmtId="44" fontId="10" fillId="0" borderId="1" xfId="6" applyFont="1" applyFill="1" applyBorder="1" applyAlignment="1">
      <alignment horizontal="center" vertical="center" wrapText="1"/>
    </xf>
    <xf numFmtId="44" fontId="6" fillId="0" borderId="1" xfId="6" applyFont="1" applyFill="1" applyBorder="1" applyAlignment="1">
      <alignment horizontal="center" vertical="center" wrapText="1"/>
    </xf>
    <xf numFmtId="44" fontId="6" fillId="0" borderId="1" xfId="6" applyFont="1" applyBorder="1" applyAlignment="1">
      <alignment horizontal="center" vertical="center" wrapText="1"/>
    </xf>
    <xf numFmtId="0" fontId="4" fillId="0" borderId="3" xfId="3" applyFont="1" applyFill="1" applyBorder="1" applyAlignment="1">
      <alignment horizontal="center" vertical="center" wrapText="1"/>
    </xf>
    <xf numFmtId="0" fontId="4" fillId="0" borderId="4" xfId="3" applyFont="1" applyFill="1" applyBorder="1" applyAlignment="1">
      <alignment horizontal="center" vertical="center" wrapText="1"/>
    </xf>
    <xf numFmtId="0" fontId="4" fillId="0" borderId="2" xfId="3" applyFont="1" applyFill="1" applyBorder="1" applyAlignment="1">
      <alignment horizontal="center" vertical="center" wrapText="1"/>
    </xf>
    <xf numFmtId="15" fontId="4" fillId="0" borderId="3" xfId="3" applyNumberFormat="1" applyFont="1" applyFill="1" applyBorder="1" applyAlignment="1">
      <alignment horizontal="center" vertical="center" wrapText="1"/>
    </xf>
    <xf numFmtId="15" fontId="4" fillId="0" borderId="4" xfId="3" applyNumberFormat="1" applyFont="1" applyFill="1" applyBorder="1" applyAlignment="1">
      <alignment horizontal="center" vertical="center" wrapText="1"/>
    </xf>
    <xf numFmtId="15" fontId="4" fillId="0" borderId="2" xfId="3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5" fontId="6" fillId="0" borderId="1" xfId="3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3" xfId="3" applyFont="1" applyFill="1" applyBorder="1" applyAlignment="1">
      <alignment horizontal="center" vertical="center" wrapText="1"/>
    </xf>
    <xf numFmtId="0" fontId="6" fillId="0" borderId="4" xfId="3" applyFont="1" applyFill="1" applyBorder="1" applyAlignment="1">
      <alignment horizontal="center" vertical="center" wrapText="1"/>
    </xf>
    <xf numFmtId="0" fontId="6" fillId="0" borderId="2" xfId="3" applyFont="1" applyFill="1" applyBorder="1" applyAlignment="1">
      <alignment horizontal="center" vertical="center" wrapText="1"/>
    </xf>
    <xf numFmtId="15" fontId="6" fillId="0" borderId="3" xfId="3" applyNumberFormat="1" applyFont="1" applyFill="1" applyBorder="1" applyAlignment="1">
      <alignment horizontal="center" vertical="center" wrapText="1"/>
    </xf>
    <xf numFmtId="15" fontId="6" fillId="0" borderId="4" xfId="3" applyNumberFormat="1" applyFont="1" applyFill="1" applyBorder="1" applyAlignment="1">
      <alignment horizontal="center" vertical="center" wrapText="1"/>
    </xf>
    <xf numFmtId="15" fontId="6" fillId="0" borderId="2" xfId="3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4" fontId="6" fillId="0" borderId="3" xfId="6" applyFont="1" applyFill="1" applyBorder="1" applyAlignment="1">
      <alignment horizontal="center" vertical="center" wrapText="1"/>
    </xf>
    <xf numFmtId="44" fontId="6" fillId="0" borderId="4" xfId="6" applyFont="1" applyFill="1" applyBorder="1" applyAlignment="1">
      <alignment horizontal="center" vertical="center" wrapText="1"/>
    </xf>
    <xf numFmtId="44" fontId="6" fillId="0" borderId="2" xfId="6" applyFont="1" applyFill="1" applyBorder="1" applyAlignment="1">
      <alignment horizontal="center" vertical="center" wrapText="1"/>
    </xf>
    <xf numFmtId="44" fontId="6" fillId="4" borderId="3" xfId="6" applyFont="1" applyFill="1" applyBorder="1" applyAlignment="1">
      <alignment horizontal="center" vertical="center" wrapText="1"/>
    </xf>
    <xf numFmtId="44" fontId="6" fillId="4" borderId="4" xfId="6" applyFont="1" applyFill="1" applyBorder="1" applyAlignment="1">
      <alignment horizontal="center" vertical="center" wrapText="1"/>
    </xf>
    <xf numFmtId="44" fontId="6" fillId="4" borderId="2" xfId="6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4" fillId="0" borderId="6" xfId="3" applyFont="1" applyFill="1" applyBorder="1" applyAlignment="1">
      <alignment horizontal="center" vertical="center" wrapText="1"/>
    </xf>
    <xf numFmtId="0" fontId="4" fillId="0" borderId="5" xfId="3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4" fontId="9" fillId="0" borderId="3" xfId="6" applyFont="1" applyFill="1" applyBorder="1" applyAlignment="1">
      <alignment horizontal="center" vertical="center" wrapText="1"/>
    </xf>
    <xf numFmtId="44" fontId="9" fillId="0" borderId="4" xfId="6" applyFont="1" applyFill="1" applyBorder="1" applyAlignment="1">
      <alignment horizontal="center" vertical="center" wrapText="1"/>
    </xf>
    <xf numFmtId="44" fontId="9" fillId="0" borderId="2" xfId="6" applyFont="1" applyFill="1" applyBorder="1" applyAlignment="1">
      <alignment horizontal="center" vertical="center" wrapText="1"/>
    </xf>
    <xf numFmtId="14" fontId="0" fillId="0" borderId="4" xfId="0" applyNumberForma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44" fontId="0" fillId="0" borderId="1" xfId="6" applyFont="1" applyBorder="1" applyAlignment="1">
      <alignment horizontal="center" vertical="center" wrapText="1"/>
    </xf>
    <xf numFmtId="15" fontId="4" fillId="0" borderId="6" xfId="3" applyNumberFormat="1" applyFont="1" applyFill="1" applyBorder="1" applyAlignment="1">
      <alignment horizontal="center" vertical="center" wrapText="1"/>
    </xf>
    <xf numFmtId="15" fontId="4" fillId="0" borderId="10" xfId="3" applyNumberFormat="1" applyFont="1" applyFill="1" applyBorder="1" applyAlignment="1">
      <alignment horizontal="center" vertical="center" wrapText="1"/>
    </xf>
    <xf numFmtId="15" fontId="4" fillId="0" borderId="5" xfId="3" applyNumberFormat="1" applyFont="1" applyFill="1" applyBorder="1" applyAlignment="1">
      <alignment horizontal="center" vertical="center" wrapText="1"/>
    </xf>
    <xf numFmtId="15" fontId="4" fillId="0" borderId="9" xfId="3" applyNumberFormat="1" applyFont="1" applyFill="1" applyBorder="1" applyAlignment="1">
      <alignment horizontal="center" vertical="center" wrapText="1"/>
    </xf>
    <xf numFmtId="15" fontId="4" fillId="0" borderId="25" xfId="3" applyNumberFormat="1" applyFont="1" applyFill="1" applyBorder="1" applyAlignment="1">
      <alignment horizontal="center" vertical="center" wrapText="1"/>
    </xf>
    <xf numFmtId="15" fontId="4" fillId="0" borderId="26" xfId="3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4" fontId="6" fillId="4" borderId="1" xfId="6" applyFont="1" applyFill="1" applyBorder="1" applyAlignment="1">
      <alignment horizontal="center" vertical="center" wrapText="1"/>
    </xf>
    <xf numFmtId="44" fontId="4" fillId="0" borderId="17" xfId="6" applyFont="1" applyFill="1" applyBorder="1" applyAlignment="1">
      <alignment horizontal="center" vertical="center" wrapText="1"/>
    </xf>
    <xf numFmtId="44" fontId="4" fillId="0" borderId="20" xfId="6" applyFont="1" applyFill="1" applyBorder="1" applyAlignment="1">
      <alignment horizontal="center" vertical="center" wrapText="1"/>
    </xf>
    <xf numFmtId="44" fontId="4" fillId="0" borderId="12" xfId="6" applyFont="1" applyFill="1" applyBorder="1" applyAlignment="1">
      <alignment horizontal="center" vertical="center" wrapText="1"/>
    </xf>
    <xf numFmtId="44" fontId="4" fillId="0" borderId="15" xfId="6" applyFont="1" applyFill="1" applyBorder="1" applyAlignment="1">
      <alignment horizontal="center" vertical="center" wrapText="1"/>
    </xf>
    <xf numFmtId="44" fontId="4" fillId="0" borderId="13" xfId="6" applyFont="1" applyFill="1" applyBorder="1" applyAlignment="1">
      <alignment horizontal="center" vertical="center" wrapText="1"/>
    </xf>
    <xf numFmtId="44" fontId="4" fillId="0" borderId="14" xfId="6" applyFont="1" applyFill="1" applyBorder="1" applyAlignment="1">
      <alignment horizontal="center" vertical="center" wrapText="1"/>
    </xf>
    <xf numFmtId="44" fontId="4" fillId="0" borderId="16" xfId="6" applyFont="1" applyFill="1" applyBorder="1" applyAlignment="1">
      <alignment horizontal="center" vertical="center" wrapText="1"/>
    </xf>
    <xf numFmtId="0" fontId="4" fillId="0" borderId="12" xfId="3" applyFont="1" applyFill="1" applyBorder="1" applyAlignment="1">
      <alignment horizontal="center" vertical="center" wrapText="1"/>
    </xf>
    <xf numFmtId="0" fontId="4" fillId="0" borderId="15" xfId="3" applyFont="1" applyFill="1" applyBorder="1" applyAlignment="1">
      <alignment horizontal="center" vertical="center" wrapText="1"/>
    </xf>
    <xf numFmtId="15" fontId="4" fillId="0" borderId="12" xfId="3" applyNumberFormat="1" applyFont="1" applyFill="1" applyBorder="1" applyAlignment="1">
      <alignment horizontal="center" vertical="center" wrapText="1"/>
    </xf>
    <xf numFmtId="15" fontId="4" fillId="0" borderId="15" xfId="3" applyNumberFormat="1" applyFont="1" applyFill="1" applyBorder="1" applyAlignment="1">
      <alignment horizontal="center" vertical="center" wrapText="1"/>
    </xf>
    <xf numFmtId="44" fontId="4" fillId="0" borderId="18" xfId="6" applyFont="1" applyFill="1" applyBorder="1" applyAlignment="1">
      <alignment horizontal="center" vertical="center" wrapText="1"/>
    </xf>
    <xf numFmtId="44" fontId="4" fillId="0" borderId="19" xfId="6" applyFont="1" applyFill="1" applyBorder="1" applyAlignment="1">
      <alignment horizontal="center" vertical="center" wrapText="1"/>
    </xf>
    <xf numFmtId="44" fontId="4" fillId="0" borderId="21" xfId="6" applyFont="1" applyFill="1" applyBorder="1" applyAlignment="1">
      <alignment horizontal="center" vertical="center" wrapText="1"/>
    </xf>
    <xf numFmtId="0" fontId="4" fillId="0" borderId="22" xfId="3" applyFont="1" applyFill="1" applyBorder="1" applyAlignment="1">
      <alignment horizontal="center" vertical="center" wrapText="1"/>
    </xf>
    <xf numFmtId="0" fontId="4" fillId="0" borderId="23" xfId="3" applyFont="1" applyFill="1" applyBorder="1" applyAlignment="1">
      <alignment horizontal="center" vertical="center" wrapText="1"/>
    </xf>
    <xf numFmtId="15" fontId="4" fillId="0" borderId="17" xfId="3" applyNumberFormat="1" applyFont="1" applyFill="1" applyBorder="1" applyAlignment="1">
      <alignment horizontal="center" vertical="center" wrapText="1"/>
    </xf>
    <xf numFmtId="15" fontId="4" fillId="0" borderId="20" xfId="3" applyNumberFormat="1" applyFont="1" applyFill="1" applyBorder="1" applyAlignment="1">
      <alignment horizontal="center" vertical="center" wrapText="1"/>
    </xf>
    <xf numFmtId="0" fontId="4" fillId="0" borderId="17" xfId="3" applyFont="1" applyFill="1" applyBorder="1" applyAlignment="1">
      <alignment horizontal="center" vertical="center" wrapText="1"/>
    </xf>
    <xf numFmtId="0" fontId="4" fillId="0" borderId="20" xfId="3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 wrapText="1"/>
    </xf>
    <xf numFmtId="44" fontId="9" fillId="0" borderId="12" xfId="6" applyFont="1" applyFill="1" applyBorder="1" applyAlignment="1">
      <alignment horizontal="center" vertical="center" wrapText="1"/>
    </xf>
    <xf numFmtId="44" fontId="9" fillId="0" borderId="15" xfId="6" applyFont="1" applyFill="1" applyBorder="1" applyAlignment="1">
      <alignment horizontal="center" vertical="center" wrapText="1"/>
    </xf>
    <xf numFmtId="43" fontId="4" fillId="0" borderId="1" xfId="8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44" fontId="9" fillId="0" borderId="17" xfId="6" applyFont="1" applyFill="1" applyBorder="1" applyAlignment="1">
      <alignment horizontal="center" vertical="center" wrapText="1"/>
    </xf>
    <xf numFmtId="44" fontId="9" fillId="0" borderId="20" xfId="6" applyFont="1" applyFill="1" applyBorder="1" applyAlignment="1">
      <alignment horizontal="center" vertical="center" wrapText="1"/>
    </xf>
    <xf numFmtId="0" fontId="9" fillId="0" borderId="0" xfId="0" applyFont="1"/>
  </cellXfs>
  <cellStyles count="13">
    <cellStyle name="Collegamento ipertestuale" xfId="7" builtinId="8"/>
    <cellStyle name="Migliaia" xfId="8" builtinId="3"/>
    <cellStyle name="Migliaia 2" xfId="5"/>
    <cellStyle name="Migliaia 2 2" xfId="11"/>
    <cellStyle name="Normale" xfId="0" builtinId="0"/>
    <cellStyle name="Normale 2" xfId="1"/>
    <cellStyle name="Normale_contratti-e-giustificativi" xfId="3"/>
    <cellStyle name="Valuta" xfId="6" builtinId="4"/>
    <cellStyle name="Valuta 2" xfId="2"/>
    <cellStyle name="Valuta 2 2" xfId="4"/>
    <cellStyle name="Valuta 2 2 2" xfId="10"/>
    <cellStyle name="Valuta 2 3" xfId="9"/>
    <cellStyle name="Valuta 3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9</xdr:col>
      <xdr:colOff>762000</xdr:colOff>
      <xdr:row>4</xdr:row>
      <xdr:rowOff>371475</xdr:rowOff>
    </xdr:to>
    <xdr:pic>
      <xdr:nvPicPr>
        <xdr:cNvPr id="4" name="Immagine 3" descr="carta intestata ANG-1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15625" y="0"/>
          <a:ext cx="2895600" cy="9144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9525</xdr:colOff>
      <xdr:row>6</xdr:row>
      <xdr:rowOff>9525</xdr:rowOff>
    </xdr:from>
    <xdr:to>
      <xdr:col>9</xdr:col>
      <xdr:colOff>866775</xdr:colOff>
      <xdr:row>6</xdr:row>
      <xdr:rowOff>457200</xdr:rowOff>
    </xdr:to>
    <xdr:pic>
      <xdr:nvPicPr>
        <xdr:cNvPr id="10" name="Immagine 9" descr="piede-09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9600" y="1400175"/>
          <a:ext cx="5486400" cy="4476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martcig.anticorruzione.it/AVCP-SmartCig/preparaDettaglioComunicazioneOS.action?codDettaglioCarnet=34958949" TargetMode="External"/><Relationship Id="rId7" Type="http://schemas.openxmlformats.org/officeDocument/2006/relationships/comments" Target="../comments1.xml"/><Relationship Id="rId2" Type="http://schemas.openxmlformats.org/officeDocument/2006/relationships/hyperlink" Target="https://smartcig.avcp.it/AVCP-SmartCig/preparaDettaglioComunicazioneOS.action?codDettaglioCarnet=24415672" TargetMode="External"/><Relationship Id="rId1" Type="http://schemas.openxmlformats.org/officeDocument/2006/relationships/hyperlink" Target="https://smartcig.avcp.it/AVCP-SmartCig/preparaDettaglioComunicazioneOS.action?codDettaglioCarnet=24415672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D294"/>
  <sheetViews>
    <sheetView tabSelected="1" zoomScaleNormal="100" workbookViewId="0">
      <pane ySplit="8" topLeftCell="A95" activePane="bottomLeft" state="frozen"/>
      <selection pane="bottomLeft" activeCell="I98" sqref="I98"/>
    </sheetView>
  </sheetViews>
  <sheetFormatPr defaultColWidth="9.140625" defaultRowHeight="15" x14ac:dyDescent="0.25"/>
  <cols>
    <col min="1" max="1" width="39.28515625" style="9" customWidth="1"/>
    <col min="2" max="2" width="28.140625" style="9" customWidth="1"/>
    <col min="3" max="3" width="28.85546875" style="9" bestFit="1" customWidth="1"/>
    <col min="4" max="4" width="27" style="9" customWidth="1"/>
    <col min="5" max="5" width="12.85546875" style="9" customWidth="1"/>
    <col min="6" max="6" width="11.7109375" style="9" customWidth="1"/>
    <col min="7" max="7" width="12.85546875" style="9" customWidth="1"/>
    <col min="8" max="8" width="17.7109375" style="7" customWidth="1"/>
    <col min="9" max="9" width="14.28515625" style="7" customWidth="1"/>
    <col min="10" max="10" width="16.140625" style="10" customWidth="1"/>
    <col min="11" max="16384" width="9.140625" style="2"/>
  </cols>
  <sheetData>
    <row r="1" spans="1:10" ht="18.75" hidden="1" customHeight="1" x14ac:dyDescent="0.25">
      <c r="A1" s="8" t="s">
        <v>13</v>
      </c>
    </row>
    <row r="2" spans="1:10" ht="37.5" hidden="1" customHeight="1" x14ac:dyDescent="0.25">
      <c r="A2" s="8" t="s">
        <v>14</v>
      </c>
      <c r="B2" s="11"/>
    </row>
    <row r="3" spans="1:10" ht="75.75" hidden="1" customHeight="1" thickBot="1" x14ac:dyDescent="0.25">
      <c r="A3" s="8" t="s">
        <v>16</v>
      </c>
      <c r="B3" s="11"/>
    </row>
    <row r="4" spans="1:10" s="12" customFormat="1" ht="42.75" customHeight="1" x14ac:dyDescent="0.25">
      <c r="A4" s="13" t="s">
        <v>13</v>
      </c>
      <c r="B4" s="29"/>
      <c r="C4" s="29"/>
      <c r="D4" s="29"/>
      <c r="E4" s="29"/>
      <c r="F4" s="29"/>
      <c r="G4" s="29"/>
      <c r="H4" s="29"/>
      <c r="I4" s="29"/>
      <c r="J4" s="30"/>
    </row>
    <row r="5" spans="1:10" s="12" customFormat="1" ht="30" customHeight="1" x14ac:dyDescent="0.25">
      <c r="A5" s="13" t="s">
        <v>14</v>
      </c>
      <c r="B5" s="31"/>
      <c r="C5" s="29"/>
      <c r="D5" s="29"/>
      <c r="E5" s="29"/>
      <c r="F5" s="29"/>
      <c r="G5" s="29"/>
      <c r="H5" s="29"/>
      <c r="I5" s="29"/>
      <c r="J5" s="30"/>
    </row>
    <row r="6" spans="1:10" s="12" customFormat="1" ht="36.75" customHeight="1" x14ac:dyDescent="0.25">
      <c r="A6" s="13" t="s">
        <v>28</v>
      </c>
      <c r="B6" s="31"/>
      <c r="C6" s="29"/>
      <c r="D6" s="29"/>
      <c r="E6" s="29"/>
      <c r="F6" s="29"/>
      <c r="G6" s="29"/>
      <c r="H6" s="29"/>
      <c r="I6" s="29"/>
      <c r="J6" s="30"/>
    </row>
    <row r="7" spans="1:10" s="12" customFormat="1" ht="36.75" customHeight="1" thickBot="1" x14ac:dyDescent="0.3">
      <c r="A7" s="14" t="s">
        <v>29</v>
      </c>
      <c r="B7" s="31"/>
      <c r="C7" s="29"/>
      <c r="D7" s="29"/>
      <c r="E7" s="29"/>
      <c r="F7" s="29"/>
      <c r="G7" s="29"/>
      <c r="H7" s="29"/>
      <c r="I7" s="29"/>
      <c r="J7" s="30"/>
    </row>
    <row r="8" spans="1:10" ht="60" x14ac:dyDescent="0.25">
      <c r="A8" s="114" t="s">
        <v>0</v>
      </c>
      <c r="B8" s="115" t="s">
        <v>1</v>
      </c>
      <c r="C8" s="115" t="s">
        <v>2</v>
      </c>
      <c r="D8" s="115" t="s">
        <v>3</v>
      </c>
      <c r="E8" s="115" t="s">
        <v>4</v>
      </c>
      <c r="F8" s="115" t="s">
        <v>5</v>
      </c>
      <c r="G8" s="115" t="s">
        <v>6</v>
      </c>
      <c r="H8" s="116" t="s">
        <v>23</v>
      </c>
      <c r="I8" s="116" t="s">
        <v>137</v>
      </c>
      <c r="J8" s="117" t="s">
        <v>30</v>
      </c>
    </row>
    <row r="9" spans="1:10" s="113" customFormat="1" ht="69.75" customHeight="1" x14ac:dyDescent="0.25">
      <c r="A9" s="77" t="s">
        <v>450</v>
      </c>
      <c r="B9" s="77" t="s">
        <v>8</v>
      </c>
      <c r="C9" s="121" t="s">
        <v>453</v>
      </c>
      <c r="D9" s="121" t="s">
        <v>454</v>
      </c>
      <c r="E9" s="118">
        <v>42758</v>
      </c>
      <c r="F9" s="118">
        <v>43122</v>
      </c>
      <c r="G9" s="120" t="s">
        <v>451</v>
      </c>
      <c r="H9" s="119" t="s">
        <v>452</v>
      </c>
      <c r="I9" s="119">
        <v>231.8</v>
      </c>
      <c r="J9" s="119">
        <v>231.8</v>
      </c>
    </row>
    <row r="10" spans="1:10" s="3" customFormat="1" ht="31.5" customHeight="1" x14ac:dyDescent="0.25">
      <c r="A10" s="150" t="s">
        <v>33</v>
      </c>
      <c r="B10" s="150" t="s">
        <v>18</v>
      </c>
      <c r="C10" s="75" t="s">
        <v>160</v>
      </c>
      <c r="D10" s="164" t="s">
        <v>160</v>
      </c>
      <c r="E10" s="153">
        <v>42778</v>
      </c>
      <c r="F10" s="153">
        <v>42781</v>
      </c>
      <c r="G10" s="150" t="s">
        <v>32</v>
      </c>
      <c r="H10" s="173" t="s">
        <v>164</v>
      </c>
      <c r="I10" s="141">
        <v>0</v>
      </c>
      <c r="J10" s="141">
        <v>0</v>
      </c>
    </row>
    <row r="11" spans="1:10" s="3" customFormat="1" ht="36.75" customHeight="1" x14ac:dyDescent="0.25">
      <c r="A11" s="132"/>
      <c r="B11" s="132"/>
      <c r="C11" s="45" t="s">
        <v>31</v>
      </c>
      <c r="D11" s="164"/>
      <c r="E11" s="134"/>
      <c r="F11" s="134"/>
      <c r="G11" s="132"/>
      <c r="H11" s="173"/>
      <c r="I11" s="138"/>
      <c r="J11" s="138"/>
    </row>
    <row r="12" spans="1:10" s="3" customFormat="1" ht="30" x14ac:dyDescent="0.25">
      <c r="A12" s="132"/>
      <c r="B12" s="132"/>
      <c r="C12" s="45" t="s">
        <v>161</v>
      </c>
      <c r="D12" s="164"/>
      <c r="E12" s="134"/>
      <c r="F12" s="134"/>
      <c r="G12" s="132"/>
      <c r="H12" s="173"/>
      <c r="I12" s="138"/>
      <c r="J12" s="138"/>
    </row>
    <row r="13" spans="1:10" s="3" customFormat="1" ht="30" x14ac:dyDescent="0.25">
      <c r="A13" s="132"/>
      <c r="B13" s="132"/>
      <c r="C13" s="45" t="s">
        <v>162</v>
      </c>
      <c r="D13" s="164"/>
      <c r="E13" s="134"/>
      <c r="F13" s="134"/>
      <c r="G13" s="132"/>
      <c r="H13" s="173"/>
      <c r="I13" s="138"/>
      <c r="J13" s="138"/>
    </row>
    <row r="14" spans="1:10" s="3" customFormat="1" ht="30" x14ac:dyDescent="0.25">
      <c r="A14" s="132"/>
      <c r="B14" s="132"/>
      <c r="C14" s="45" t="s">
        <v>163</v>
      </c>
      <c r="D14" s="165"/>
      <c r="E14" s="134"/>
      <c r="F14" s="134"/>
      <c r="G14" s="132"/>
      <c r="H14" s="174"/>
      <c r="I14" s="138"/>
      <c r="J14" s="138"/>
    </row>
    <row r="15" spans="1:10" s="3" customFormat="1" ht="60" customHeight="1" x14ac:dyDescent="0.25">
      <c r="A15" s="148" t="s">
        <v>34</v>
      </c>
      <c r="B15" s="148" t="s">
        <v>18</v>
      </c>
      <c r="C15" s="16" t="s">
        <v>11</v>
      </c>
      <c r="D15" s="148" t="s">
        <v>20</v>
      </c>
      <c r="E15" s="151">
        <v>42790</v>
      </c>
      <c r="F15" s="151">
        <v>42790</v>
      </c>
      <c r="G15" s="182" t="s">
        <v>35</v>
      </c>
      <c r="H15" s="185" t="s">
        <v>36</v>
      </c>
      <c r="I15" s="140">
        <v>379.5</v>
      </c>
      <c r="J15" s="140">
        <v>379.5</v>
      </c>
    </row>
    <row r="16" spans="1:10" s="3" customFormat="1" ht="30.75" customHeight="1" x14ac:dyDescent="0.25">
      <c r="A16" s="149"/>
      <c r="B16" s="149"/>
      <c r="C16" s="16" t="s">
        <v>9</v>
      </c>
      <c r="D16" s="149"/>
      <c r="E16" s="152"/>
      <c r="F16" s="152"/>
      <c r="G16" s="183"/>
      <c r="H16" s="186"/>
      <c r="I16" s="143"/>
      <c r="J16" s="143"/>
    </row>
    <row r="17" spans="1:10" s="3" customFormat="1" ht="30" x14ac:dyDescent="0.25">
      <c r="A17" s="149"/>
      <c r="B17" s="149"/>
      <c r="C17" s="16" t="s">
        <v>15</v>
      </c>
      <c r="D17" s="149"/>
      <c r="E17" s="152"/>
      <c r="F17" s="152"/>
      <c r="G17" s="183"/>
      <c r="H17" s="186"/>
      <c r="I17" s="143"/>
      <c r="J17" s="143"/>
    </row>
    <row r="18" spans="1:10" s="3" customFormat="1" ht="30" x14ac:dyDescent="0.25">
      <c r="A18" s="149"/>
      <c r="B18" s="149"/>
      <c r="C18" s="16" t="s">
        <v>10</v>
      </c>
      <c r="D18" s="149"/>
      <c r="E18" s="152"/>
      <c r="F18" s="152"/>
      <c r="G18" s="183"/>
      <c r="H18" s="186"/>
      <c r="I18" s="143"/>
      <c r="J18" s="143"/>
    </row>
    <row r="19" spans="1:10" s="3" customFormat="1" ht="30" x14ac:dyDescent="0.25">
      <c r="A19" s="150"/>
      <c r="B19" s="150"/>
      <c r="C19" s="16" t="s">
        <v>20</v>
      </c>
      <c r="D19" s="150"/>
      <c r="E19" s="153"/>
      <c r="F19" s="153"/>
      <c r="G19" s="184"/>
      <c r="H19" s="187"/>
      <c r="I19" s="141"/>
      <c r="J19" s="141"/>
    </row>
    <row r="20" spans="1:10" s="3" customFormat="1" ht="30" x14ac:dyDescent="0.25">
      <c r="A20" s="180" t="s">
        <v>37</v>
      </c>
      <c r="B20" s="132" t="s">
        <v>18</v>
      </c>
      <c r="C20" s="15" t="s">
        <v>26</v>
      </c>
      <c r="D20" s="132" t="s">
        <v>25</v>
      </c>
      <c r="E20" s="151" t="s">
        <v>40</v>
      </c>
      <c r="F20" s="151" t="s">
        <v>40</v>
      </c>
      <c r="G20" s="148" t="s">
        <v>39</v>
      </c>
      <c r="H20" s="140" t="s">
        <v>38</v>
      </c>
      <c r="I20" s="140">
        <v>500</v>
      </c>
      <c r="J20" s="140">
        <v>0</v>
      </c>
    </row>
    <row r="21" spans="1:10" s="3" customFormat="1" ht="30" x14ac:dyDescent="0.25">
      <c r="A21" s="181"/>
      <c r="B21" s="132"/>
      <c r="C21" s="15" t="s">
        <v>25</v>
      </c>
      <c r="D21" s="132"/>
      <c r="E21" s="152"/>
      <c r="F21" s="152"/>
      <c r="G21" s="149"/>
      <c r="H21" s="143"/>
      <c r="I21" s="143"/>
      <c r="J21" s="143"/>
    </row>
    <row r="22" spans="1:10" s="3" customFormat="1" x14ac:dyDescent="0.25">
      <c r="A22" s="181"/>
      <c r="B22" s="132"/>
      <c r="C22" s="25" t="s">
        <v>27</v>
      </c>
      <c r="D22" s="132"/>
      <c r="E22" s="152"/>
      <c r="F22" s="152"/>
      <c r="G22" s="149"/>
      <c r="H22" s="143"/>
      <c r="I22" s="143"/>
      <c r="J22" s="143"/>
    </row>
    <row r="23" spans="1:10" s="3" customFormat="1" ht="30" x14ac:dyDescent="0.25">
      <c r="A23" s="181"/>
      <c r="B23" s="132"/>
      <c r="C23" s="15" t="s">
        <v>24</v>
      </c>
      <c r="D23" s="132"/>
      <c r="E23" s="152"/>
      <c r="F23" s="152"/>
      <c r="G23" s="149"/>
      <c r="H23" s="143"/>
      <c r="I23" s="143"/>
      <c r="J23" s="143"/>
    </row>
    <row r="24" spans="1:10" ht="30" x14ac:dyDescent="0.25">
      <c r="A24" s="132" t="s">
        <v>41</v>
      </c>
      <c r="B24" s="132" t="s">
        <v>18</v>
      </c>
      <c r="C24" s="16" t="s">
        <v>19</v>
      </c>
      <c r="D24" s="132" t="s">
        <v>15</v>
      </c>
      <c r="E24" s="134">
        <v>42761</v>
      </c>
      <c r="F24" s="134">
        <v>42762</v>
      </c>
      <c r="G24" s="132" t="s">
        <v>42</v>
      </c>
      <c r="H24" s="138" t="s">
        <v>43</v>
      </c>
      <c r="I24" s="138">
        <v>1144</v>
      </c>
      <c r="J24" s="138">
        <v>11440</v>
      </c>
    </row>
    <row r="25" spans="1:10" ht="30" x14ac:dyDescent="0.25">
      <c r="A25" s="132"/>
      <c r="B25" s="132"/>
      <c r="C25" s="16" t="s">
        <v>15</v>
      </c>
      <c r="D25" s="132"/>
      <c r="E25" s="134"/>
      <c r="F25" s="134"/>
      <c r="G25" s="132"/>
      <c r="H25" s="138"/>
      <c r="I25" s="138"/>
      <c r="J25" s="138"/>
    </row>
    <row r="26" spans="1:10" ht="30" x14ac:dyDescent="0.25">
      <c r="A26" s="132"/>
      <c r="B26" s="132"/>
      <c r="C26" s="16" t="s">
        <v>20</v>
      </c>
      <c r="D26" s="132"/>
      <c r="E26" s="134"/>
      <c r="F26" s="134"/>
      <c r="G26" s="132"/>
      <c r="H26" s="138"/>
      <c r="I26" s="138"/>
      <c r="J26" s="138"/>
    </row>
    <row r="27" spans="1:10" ht="30" x14ac:dyDescent="0.25">
      <c r="A27" s="132"/>
      <c r="B27" s="132"/>
      <c r="C27" s="16" t="s">
        <v>10</v>
      </c>
      <c r="D27" s="132"/>
      <c r="E27" s="134"/>
      <c r="F27" s="134"/>
      <c r="G27" s="132"/>
      <c r="H27" s="138"/>
      <c r="I27" s="138"/>
      <c r="J27" s="138"/>
    </row>
    <row r="28" spans="1:10" ht="30" x14ac:dyDescent="0.25">
      <c r="A28" s="132"/>
      <c r="B28" s="132"/>
      <c r="C28" s="16" t="s">
        <v>9</v>
      </c>
      <c r="D28" s="132"/>
      <c r="E28" s="134"/>
      <c r="F28" s="134"/>
      <c r="G28" s="132"/>
      <c r="H28" s="138"/>
      <c r="I28" s="138"/>
      <c r="J28" s="138"/>
    </row>
    <row r="29" spans="1:10" ht="30" x14ac:dyDescent="0.25">
      <c r="A29" s="132"/>
      <c r="B29" s="132"/>
      <c r="C29" s="64" t="s">
        <v>220</v>
      </c>
      <c r="D29" s="132"/>
      <c r="E29" s="134"/>
      <c r="F29" s="134"/>
      <c r="G29" s="132"/>
      <c r="H29" s="138"/>
      <c r="I29" s="138"/>
      <c r="J29" s="138"/>
    </row>
    <row r="30" spans="1:10" ht="30" x14ac:dyDescent="0.25">
      <c r="A30" s="132" t="s">
        <v>46</v>
      </c>
      <c r="B30" s="148" t="s">
        <v>18</v>
      </c>
      <c r="C30" s="16" t="s">
        <v>11</v>
      </c>
      <c r="D30" s="148" t="s">
        <v>20</v>
      </c>
      <c r="E30" s="151">
        <v>42795</v>
      </c>
      <c r="F30" s="151">
        <v>42795</v>
      </c>
      <c r="G30" s="148" t="s">
        <v>48</v>
      </c>
      <c r="H30" s="140" t="s">
        <v>47</v>
      </c>
      <c r="I30" s="140">
        <v>412.5</v>
      </c>
      <c r="J30" s="140">
        <v>412.5</v>
      </c>
    </row>
    <row r="31" spans="1:10" ht="30" x14ac:dyDescent="0.25">
      <c r="A31" s="132"/>
      <c r="B31" s="149"/>
      <c r="C31" s="16" t="s">
        <v>9</v>
      </c>
      <c r="D31" s="149"/>
      <c r="E31" s="152"/>
      <c r="F31" s="152"/>
      <c r="G31" s="149"/>
      <c r="H31" s="143"/>
      <c r="I31" s="143"/>
      <c r="J31" s="143"/>
    </row>
    <row r="32" spans="1:10" s="1" customFormat="1" ht="28.5" customHeight="1" x14ac:dyDescent="0.25">
      <c r="A32" s="132"/>
      <c r="B32" s="149"/>
      <c r="C32" s="16" t="s">
        <v>20</v>
      </c>
      <c r="D32" s="149"/>
      <c r="E32" s="152"/>
      <c r="F32" s="152"/>
      <c r="G32" s="149"/>
      <c r="H32" s="143"/>
      <c r="I32" s="143"/>
      <c r="J32" s="143"/>
    </row>
    <row r="33" spans="1:10" ht="34.5" customHeight="1" x14ac:dyDescent="0.25">
      <c r="A33" s="132"/>
      <c r="B33" s="149"/>
      <c r="C33" s="16" t="s">
        <v>15</v>
      </c>
      <c r="D33" s="149"/>
      <c r="E33" s="152"/>
      <c r="F33" s="152"/>
      <c r="G33" s="149"/>
      <c r="H33" s="143"/>
      <c r="I33" s="143"/>
      <c r="J33" s="143"/>
    </row>
    <row r="34" spans="1:10" s="4" customFormat="1" ht="30" x14ac:dyDescent="0.25">
      <c r="A34" s="132"/>
      <c r="B34" s="150"/>
      <c r="C34" s="16" t="s">
        <v>10</v>
      </c>
      <c r="D34" s="150"/>
      <c r="E34" s="153"/>
      <c r="F34" s="153"/>
      <c r="G34" s="150"/>
      <c r="H34" s="141"/>
      <c r="I34" s="141"/>
      <c r="J34" s="141"/>
    </row>
    <row r="35" spans="1:10" ht="30" x14ac:dyDescent="0.25">
      <c r="A35" s="132" t="s">
        <v>49</v>
      </c>
      <c r="B35" s="132" t="s">
        <v>18</v>
      </c>
      <c r="C35" s="16" t="s">
        <v>15</v>
      </c>
      <c r="D35" s="132" t="s">
        <v>20</v>
      </c>
      <c r="E35" s="134">
        <v>42870</v>
      </c>
      <c r="F35" s="134">
        <v>42872</v>
      </c>
      <c r="G35" s="132" t="s">
        <v>52</v>
      </c>
      <c r="H35" s="138" t="s">
        <v>51</v>
      </c>
      <c r="I35" s="138">
        <v>6816.13</v>
      </c>
      <c r="J35" s="138">
        <v>6816.13</v>
      </c>
    </row>
    <row r="36" spans="1:10" ht="30" x14ac:dyDescent="0.25">
      <c r="A36" s="132"/>
      <c r="B36" s="132"/>
      <c r="C36" s="16" t="s">
        <v>50</v>
      </c>
      <c r="D36" s="132"/>
      <c r="E36" s="134"/>
      <c r="F36" s="134"/>
      <c r="G36" s="132"/>
      <c r="H36" s="138"/>
      <c r="I36" s="138"/>
      <c r="J36" s="138"/>
    </row>
    <row r="37" spans="1:10" ht="30" x14ac:dyDescent="0.25">
      <c r="A37" s="132"/>
      <c r="B37" s="132"/>
      <c r="C37" s="16" t="s">
        <v>19</v>
      </c>
      <c r="D37" s="132"/>
      <c r="E37" s="134"/>
      <c r="F37" s="134"/>
      <c r="G37" s="132"/>
      <c r="H37" s="138"/>
      <c r="I37" s="138"/>
      <c r="J37" s="138"/>
    </row>
    <row r="38" spans="1:10" ht="30" x14ac:dyDescent="0.25">
      <c r="A38" s="132"/>
      <c r="B38" s="132"/>
      <c r="C38" s="16" t="s">
        <v>20</v>
      </c>
      <c r="D38" s="132"/>
      <c r="E38" s="134"/>
      <c r="F38" s="134"/>
      <c r="G38" s="132"/>
      <c r="H38" s="138"/>
      <c r="I38" s="138"/>
      <c r="J38" s="138"/>
    </row>
    <row r="39" spans="1:10" ht="45" customHeight="1" x14ac:dyDescent="0.25">
      <c r="A39" s="132"/>
      <c r="B39" s="132"/>
      <c r="C39" s="73" t="s">
        <v>275</v>
      </c>
      <c r="D39" s="132"/>
      <c r="E39" s="134"/>
      <c r="F39" s="134"/>
      <c r="G39" s="132"/>
      <c r="H39" s="138"/>
      <c r="I39" s="138"/>
      <c r="J39" s="138"/>
    </row>
    <row r="40" spans="1:10" ht="30" customHeight="1" x14ac:dyDescent="0.25">
      <c r="A40" s="132" t="s">
        <v>53</v>
      </c>
      <c r="B40" s="132" t="s">
        <v>18</v>
      </c>
      <c r="C40" s="16" t="s">
        <v>20</v>
      </c>
      <c r="D40" s="132" t="s">
        <v>20</v>
      </c>
      <c r="E40" s="134">
        <v>42821</v>
      </c>
      <c r="F40" s="134">
        <v>42832</v>
      </c>
      <c r="G40" s="132" t="s">
        <v>55</v>
      </c>
      <c r="H40" s="138" t="s">
        <v>54</v>
      </c>
      <c r="I40" s="138">
        <f>550+660</f>
        <v>1210</v>
      </c>
      <c r="J40" s="138">
        <v>1210</v>
      </c>
    </row>
    <row r="41" spans="1:10" x14ac:dyDescent="0.25">
      <c r="A41" s="132"/>
      <c r="B41" s="132"/>
      <c r="C41" s="73" t="s">
        <v>275</v>
      </c>
      <c r="D41" s="132"/>
      <c r="E41" s="134"/>
      <c r="F41" s="134"/>
      <c r="G41" s="132"/>
      <c r="H41" s="138"/>
      <c r="I41" s="138"/>
      <c r="J41" s="138"/>
    </row>
    <row r="42" spans="1:10" ht="30" x14ac:dyDescent="0.25">
      <c r="A42" s="132"/>
      <c r="B42" s="132"/>
      <c r="C42" s="16" t="s">
        <v>10</v>
      </c>
      <c r="D42" s="132"/>
      <c r="E42" s="134"/>
      <c r="F42" s="134"/>
      <c r="G42" s="132"/>
      <c r="H42" s="138"/>
      <c r="I42" s="138"/>
      <c r="J42" s="138"/>
    </row>
    <row r="43" spans="1:10" ht="45" customHeight="1" x14ac:dyDescent="0.25">
      <c r="A43" s="132"/>
      <c r="B43" s="132"/>
      <c r="C43" s="16" t="s">
        <v>19</v>
      </c>
      <c r="D43" s="132"/>
      <c r="E43" s="134"/>
      <c r="F43" s="134"/>
      <c r="G43" s="132"/>
      <c r="H43" s="138"/>
      <c r="I43" s="138"/>
      <c r="J43" s="138"/>
    </row>
    <row r="44" spans="1:10" ht="60" customHeight="1" x14ac:dyDescent="0.25">
      <c r="A44" s="132"/>
      <c r="B44" s="132"/>
      <c r="C44" s="64" t="s">
        <v>276</v>
      </c>
      <c r="D44" s="132"/>
      <c r="E44" s="134"/>
      <c r="F44" s="134"/>
      <c r="G44" s="132"/>
      <c r="H44" s="138"/>
      <c r="I44" s="138"/>
      <c r="J44" s="138"/>
    </row>
    <row r="45" spans="1:10" ht="34.5" customHeight="1" x14ac:dyDescent="0.25">
      <c r="A45" s="132" t="s">
        <v>56</v>
      </c>
      <c r="B45" s="132" t="s">
        <v>17</v>
      </c>
      <c r="C45" s="132" t="s">
        <v>11</v>
      </c>
      <c r="D45" s="132" t="s">
        <v>11</v>
      </c>
      <c r="E45" s="134">
        <v>42873</v>
      </c>
      <c r="F45" s="134">
        <v>42873</v>
      </c>
      <c r="G45" s="179" t="s">
        <v>58</v>
      </c>
      <c r="H45" s="137" t="s">
        <v>57</v>
      </c>
      <c r="I45" s="137">
        <v>550</v>
      </c>
      <c r="J45" s="138">
        <v>550</v>
      </c>
    </row>
    <row r="46" spans="1:10" ht="9" customHeight="1" x14ac:dyDescent="0.25">
      <c r="A46" s="132"/>
      <c r="B46" s="132"/>
      <c r="C46" s="132"/>
      <c r="D46" s="132"/>
      <c r="E46" s="134"/>
      <c r="F46" s="134"/>
      <c r="G46" s="179"/>
      <c r="H46" s="137"/>
      <c r="I46" s="137"/>
      <c r="J46" s="138"/>
    </row>
    <row r="47" spans="1:10" ht="30" x14ac:dyDescent="0.25">
      <c r="A47" s="132"/>
      <c r="B47" s="132"/>
      <c r="C47" s="16" t="s">
        <v>50</v>
      </c>
      <c r="D47" s="132"/>
      <c r="E47" s="134"/>
      <c r="F47" s="134"/>
      <c r="G47" s="179"/>
      <c r="H47" s="137"/>
      <c r="I47" s="137"/>
      <c r="J47" s="138"/>
    </row>
    <row r="48" spans="1:10" ht="30" x14ac:dyDescent="0.25">
      <c r="A48" s="132"/>
      <c r="B48" s="132"/>
      <c r="C48" s="16" t="s">
        <v>19</v>
      </c>
      <c r="D48" s="132"/>
      <c r="E48" s="134"/>
      <c r="F48" s="134"/>
      <c r="G48" s="179"/>
      <c r="H48" s="137"/>
      <c r="I48" s="137"/>
      <c r="J48" s="138"/>
    </row>
    <row r="49" spans="1:10" ht="30" x14ac:dyDescent="0.25">
      <c r="A49" s="132"/>
      <c r="B49" s="132"/>
      <c r="C49" s="16" t="s">
        <v>20</v>
      </c>
      <c r="D49" s="132"/>
      <c r="E49" s="134"/>
      <c r="F49" s="134"/>
      <c r="G49" s="179"/>
      <c r="H49" s="137"/>
      <c r="I49" s="137"/>
      <c r="J49" s="138"/>
    </row>
    <row r="50" spans="1:10" ht="30" x14ac:dyDescent="0.25">
      <c r="A50" s="132"/>
      <c r="B50" s="132"/>
      <c r="C50" s="64" t="s">
        <v>276</v>
      </c>
      <c r="D50" s="132"/>
      <c r="E50" s="134"/>
      <c r="F50" s="134"/>
      <c r="G50" s="179"/>
      <c r="H50" s="137"/>
      <c r="I50" s="137"/>
      <c r="J50" s="138"/>
    </row>
    <row r="51" spans="1:10" ht="30" customHeight="1" x14ac:dyDescent="0.25">
      <c r="A51" s="16" t="s">
        <v>135</v>
      </c>
      <c r="B51" s="16" t="s">
        <v>8</v>
      </c>
      <c r="C51" s="16" t="s">
        <v>134</v>
      </c>
      <c r="D51" s="16" t="s">
        <v>134</v>
      </c>
      <c r="E51" s="17">
        <v>42765</v>
      </c>
      <c r="F51" s="17">
        <v>42765</v>
      </c>
      <c r="G51" s="24" t="s">
        <v>61</v>
      </c>
      <c r="H51" s="26" t="s">
        <v>60</v>
      </c>
      <c r="I51" s="26" t="s">
        <v>60</v>
      </c>
      <c r="J51" s="26" t="s">
        <v>60</v>
      </c>
    </row>
    <row r="52" spans="1:10" ht="30" x14ac:dyDescent="0.25">
      <c r="A52" s="19" t="s">
        <v>64</v>
      </c>
      <c r="B52" s="19" t="s">
        <v>65</v>
      </c>
      <c r="C52" s="19" t="s">
        <v>22</v>
      </c>
      <c r="D52" s="19" t="s">
        <v>22</v>
      </c>
      <c r="E52" s="21">
        <v>42768</v>
      </c>
      <c r="F52" s="21">
        <v>43497</v>
      </c>
      <c r="G52" s="32" t="s">
        <v>66</v>
      </c>
      <c r="H52" s="27" t="s">
        <v>67</v>
      </c>
      <c r="I52" s="27">
        <v>524.6</v>
      </c>
      <c r="J52" s="23">
        <v>524.6</v>
      </c>
    </row>
    <row r="53" spans="1:10" s="6" customFormat="1" ht="90" x14ac:dyDescent="0.25">
      <c r="A53" s="16" t="s">
        <v>68</v>
      </c>
      <c r="B53" s="16" t="s">
        <v>65</v>
      </c>
      <c r="C53" s="16" t="s">
        <v>69</v>
      </c>
      <c r="D53" s="16" t="s">
        <v>69</v>
      </c>
      <c r="E53" s="17">
        <v>42863</v>
      </c>
      <c r="F53" s="17">
        <v>42864</v>
      </c>
      <c r="G53" s="24" t="s">
        <v>70</v>
      </c>
      <c r="H53" s="26" t="s">
        <v>71</v>
      </c>
      <c r="I53" s="26">
        <v>2928</v>
      </c>
      <c r="J53" s="18">
        <v>2928</v>
      </c>
    </row>
    <row r="54" spans="1:10" s="6" customFormat="1" ht="44.25" customHeight="1" x14ac:dyDescent="0.25">
      <c r="A54" s="16" t="s">
        <v>72</v>
      </c>
      <c r="B54" s="16" t="s">
        <v>65</v>
      </c>
      <c r="C54" s="16" t="s">
        <v>76</v>
      </c>
      <c r="D54" s="16" t="s">
        <v>75</v>
      </c>
      <c r="E54" s="17">
        <v>42857</v>
      </c>
      <c r="F54" s="17">
        <v>42857</v>
      </c>
      <c r="G54" s="24" t="s">
        <v>73</v>
      </c>
      <c r="H54" s="26" t="s">
        <v>74</v>
      </c>
      <c r="I54" s="26">
        <v>70</v>
      </c>
      <c r="J54" s="18">
        <v>70</v>
      </c>
    </row>
    <row r="55" spans="1:10" s="15" customFormat="1" ht="43.5" customHeight="1" x14ac:dyDescent="0.25">
      <c r="A55" s="16" t="s">
        <v>78</v>
      </c>
      <c r="B55" s="16" t="s">
        <v>59</v>
      </c>
      <c r="C55" s="16" t="s">
        <v>77</v>
      </c>
      <c r="D55" s="16" t="s">
        <v>77</v>
      </c>
      <c r="E55" s="17">
        <v>42895</v>
      </c>
      <c r="F55" s="17">
        <v>42895</v>
      </c>
      <c r="G55" s="24" t="s">
        <v>80</v>
      </c>
      <c r="H55" s="26" t="s">
        <v>79</v>
      </c>
      <c r="I55" s="26">
        <v>688.39</v>
      </c>
      <c r="J55" s="18">
        <v>688.39</v>
      </c>
    </row>
    <row r="56" spans="1:10" s="6" customFormat="1" ht="30" x14ac:dyDescent="0.25">
      <c r="A56" s="16" t="s">
        <v>81</v>
      </c>
      <c r="B56" s="16" t="s">
        <v>59</v>
      </c>
      <c r="C56" s="16" t="s">
        <v>82</v>
      </c>
      <c r="D56" s="16" t="s">
        <v>82</v>
      </c>
      <c r="E56" s="17">
        <v>42943</v>
      </c>
      <c r="F56" s="17">
        <v>42947</v>
      </c>
      <c r="G56" s="24" t="s">
        <v>83</v>
      </c>
      <c r="H56" s="26" t="s">
        <v>84</v>
      </c>
      <c r="I56" s="26">
        <v>210.45</v>
      </c>
      <c r="J56" s="18">
        <v>210.45</v>
      </c>
    </row>
    <row r="57" spans="1:10" s="6" customFormat="1" ht="87.75" customHeight="1" x14ac:dyDescent="0.25">
      <c r="A57" s="16" t="s">
        <v>85</v>
      </c>
      <c r="B57" s="16" t="s">
        <v>21</v>
      </c>
      <c r="C57" s="16" t="s">
        <v>7</v>
      </c>
      <c r="D57" s="16" t="s">
        <v>7</v>
      </c>
      <c r="E57" s="17">
        <v>42917</v>
      </c>
      <c r="F57" s="17">
        <v>43070</v>
      </c>
      <c r="G57" s="24" t="s">
        <v>87</v>
      </c>
      <c r="H57" s="26" t="s">
        <v>86</v>
      </c>
      <c r="I57" s="26" t="s">
        <v>136</v>
      </c>
      <c r="J57" s="18">
        <v>189968.77</v>
      </c>
    </row>
    <row r="58" spans="1:10" s="6" customFormat="1" ht="33.75" customHeight="1" x14ac:dyDescent="0.25">
      <c r="A58" s="16" t="s">
        <v>88</v>
      </c>
      <c r="B58" s="16" t="s">
        <v>59</v>
      </c>
      <c r="C58" s="16" t="s">
        <v>89</v>
      </c>
      <c r="D58" s="16" t="s">
        <v>89</v>
      </c>
      <c r="E58" s="17">
        <v>42989</v>
      </c>
      <c r="F58" s="17">
        <v>42993</v>
      </c>
      <c r="G58" s="24" t="s">
        <v>90</v>
      </c>
      <c r="H58" s="26" t="s">
        <v>91</v>
      </c>
      <c r="I58" s="26">
        <v>387.37</v>
      </c>
      <c r="J58" s="18">
        <v>387.37</v>
      </c>
    </row>
    <row r="59" spans="1:10" s="6" customFormat="1" ht="33.75" customHeight="1" x14ac:dyDescent="0.25">
      <c r="A59" s="16" t="s">
        <v>138</v>
      </c>
      <c r="B59" s="16" t="s">
        <v>139</v>
      </c>
      <c r="C59" s="16" t="s">
        <v>140</v>
      </c>
      <c r="D59" s="16" t="s">
        <v>141</v>
      </c>
      <c r="E59" s="17" t="s">
        <v>143</v>
      </c>
      <c r="F59" s="17" t="s">
        <v>143</v>
      </c>
      <c r="G59" s="24" t="s">
        <v>144</v>
      </c>
      <c r="H59" s="26" t="s">
        <v>142</v>
      </c>
      <c r="I59" s="26">
        <v>17752.8</v>
      </c>
      <c r="J59" s="18">
        <v>17752.8</v>
      </c>
    </row>
    <row r="60" spans="1:10" s="6" customFormat="1" ht="50.25" customHeight="1" x14ac:dyDescent="0.25">
      <c r="A60" s="16" t="s">
        <v>92</v>
      </c>
      <c r="B60" s="16" t="s">
        <v>8</v>
      </c>
      <c r="C60" s="16" t="s">
        <v>95</v>
      </c>
      <c r="D60" s="16" t="s">
        <v>95</v>
      </c>
      <c r="E60" s="17">
        <v>43010</v>
      </c>
      <c r="F60" s="17">
        <v>43014</v>
      </c>
      <c r="G60" s="24" t="s">
        <v>93</v>
      </c>
      <c r="H60" s="26" t="s">
        <v>94</v>
      </c>
      <c r="I60" s="26">
        <v>1830</v>
      </c>
      <c r="J60" s="18">
        <v>1830</v>
      </c>
    </row>
    <row r="61" spans="1:10" s="6" customFormat="1" ht="63" customHeight="1" x14ac:dyDescent="0.25">
      <c r="A61" s="16" t="s">
        <v>97</v>
      </c>
      <c r="B61" s="16" t="s">
        <v>96</v>
      </c>
      <c r="C61" s="16" t="s">
        <v>99</v>
      </c>
      <c r="D61" s="16" t="s">
        <v>99</v>
      </c>
      <c r="E61" s="17">
        <v>43013</v>
      </c>
      <c r="F61" s="17">
        <v>43014</v>
      </c>
      <c r="G61" s="24" t="s">
        <v>98</v>
      </c>
      <c r="H61" s="26" t="s">
        <v>100</v>
      </c>
      <c r="I61" s="26">
        <v>5673</v>
      </c>
      <c r="J61" s="18">
        <v>5673</v>
      </c>
    </row>
    <row r="62" spans="1:10" s="6" customFormat="1" ht="63" customHeight="1" x14ac:dyDescent="0.25">
      <c r="A62" s="16" t="s">
        <v>101</v>
      </c>
      <c r="B62" s="16" t="s">
        <v>8</v>
      </c>
      <c r="C62" s="16" t="s">
        <v>103</v>
      </c>
      <c r="D62" s="16" t="s">
        <v>103</v>
      </c>
      <c r="E62" s="17">
        <v>42989</v>
      </c>
      <c r="F62" s="17">
        <v>42989</v>
      </c>
      <c r="G62" s="24" t="s">
        <v>102</v>
      </c>
      <c r="H62" s="26" t="s">
        <v>106</v>
      </c>
      <c r="I62" s="26">
        <v>159.9</v>
      </c>
      <c r="J62" s="18">
        <v>159.9</v>
      </c>
    </row>
    <row r="63" spans="1:10" s="6" customFormat="1" ht="69" customHeight="1" x14ac:dyDescent="0.25">
      <c r="A63" s="16" t="s">
        <v>104</v>
      </c>
      <c r="B63" s="16" t="s">
        <v>8</v>
      </c>
      <c r="C63" s="16" t="s">
        <v>118</v>
      </c>
      <c r="D63" s="16" t="s">
        <v>118</v>
      </c>
      <c r="E63" s="17">
        <v>43039</v>
      </c>
      <c r="F63" s="17">
        <v>43048</v>
      </c>
      <c r="G63" s="24" t="s">
        <v>105</v>
      </c>
      <c r="H63" s="26" t="s">
        <v>107</v>
      </c>
      <c r="I63" s="26">
        <v>3050</v>
      </c>
      <c r="J63" s="18">
        <v>3050</v>
      </c>
    </row>
    <row r="64" spans="1:10" s="6" customFormat="1" ht="69" customHeight="1" x14ac:dyDescent="0.25">
      <c r="A64" s="16" t="s">
        <v>108</v>
      </c>
      <c r="B64" s="16" t="s">
        <v>8</v>
      </c>
      <c r="C64" s="64" t="s">
        <v>273</v>
      </c>
      <c r="D64" s="64" t="s">
        <v>274</v>
      </c>
      <c r="E64" s="66">
        <v>43033</v>
      </c>
      <c r="F64" s="66">
        <v>43048</v>
      </c>
      <c r="G64" s="69" t="s">
        <v>109</v>
      </c>
      <c r="H64" s="70" t="s">
        <v>272</v>
      </c>
      <c r="I64" s="26">
        <v>4000</v>
      </c>
      <c r="J64" s="18">
        <v>4000</v>
      </c>
    </row>
    <row r="65" spans="1:24" s="6" customFormat="1" ht="47.25" customHeight="1" x14ac:dyDescent="0.25">
      <c r="A65" s="20" t="s">
        <v>110</v>
      </c>
      <c r="B65" s="16" t="s">
        <v>8</v>
      </c>
      <c r="C65" s="16" t="s">
        <v>113</v>
      </c>
      <c r="D65" s="16" t="s">
        <v>113</v>
      </c>
      <c r="E65" s="17">
        <v>43014</v>
      </c>
      <c r="F65" s="17">
        <v>43045</v>
      </c>
      <c r="G65" s="24" t="s">
        <v>111</v>
      </c>
      <c r="H65" s="26" t="s">
        <v>112</v>
      </c>
      <c r="I65" s="26">
        <v>1530</v>
      </c>
      <c r="J65" s="18">
        <v>0</v>
      </c>
    </row>
    <row r="66" spans="1:24" s="6" customFormat="1" ht="60.75" customHeight="1" x14ac:dyDescent="0.25">
      <c r="A66" s="15" t="s">
        <v>114</v>
      </c>
      <c r="B66" s="16" t="s">
        <v>8</v>
      </c>
      <c r="C66" s="16" t="s">
        <v>117</v>
      </c>
      <c r="D66" s="16" t="s">
        <v>117</v>
      </c>
      <c r="E66" s="17">
        <v>43048</v>
      </c>
      <c r="F66" s="17">
        <v>43048</v>
      </c>
      <c r="G66" s="24" t="s">
        <v>115</v>
      </c>
      <c r="H66" s="26" t="s">
        <v>116</v>
      </c>
      <c r="I66" s="26">
        <v>2488.8000000000002</v>
      </c>
      <c r="J66" s="18">
        <v>2488.8000000000002</v>
      </c>
    </row>
    <row r="67" spans="1:24" s="6" customFormat="1" ht="60.75" customHeight="1" x14ac:dyDescent="0.25">
      <c r="A67" s="15" t="s">
        <v>119</v>
      </c>
      <c r="B67" s="16" t="s">
        <v>8</v>
      </c>
      <c r="C67" s="120" t="s">
        <v>470</v>
      </c>
      <c r="D67" s="120" t="s">
        <v>471</v>
      </c>
      <c r="E67" s="17">
        <v>43047</v>
      </c>
      <c r="F67" s="17">
        <v>43047</v>
      </c>
      <c r="G67" s="24" t="s">
        <v>120</v>
      </c>
      <c r="H67" s="26" t="s">
        <v>116</v>
      </c>
      <c r="I67" s="26"/>
      <c r="J67" s="18"/>
    </row>
    <row r="68" spans="1:24" s="6" customFormat="1" ht="30" x14ac:dyDescent="0.25">
      <c r="A68" s="16" t="s">
        <v>81</v>
      </c>
      <c r="B68" s="16" t="s">
        <v>59</v>
      </c>
      <c r="C68" s="16" t="s">
        <v>82</v>
      </c>
      <c r="D68" s="16" t="s">
        <v>82</v>
      </c>
      <c r="E68" s="17">
        <v>43043</v>
      </c>
      <c r="F68" s="17">
        <v>43043</v>
      </c>
      <c r="G68" s="24" t="s">
        <v>121</v>
      </c>
      <c r="H68" s="26" t="s">
        <v>122</v>
      </c>
      <c r="I68" s="26">
        <v>366.6</v>
      </c>
      <c r="J68" s="18">
        <v>366.6</v>
      </c>
    </row>
    <row r="69" spans="1:24" s="6" customFormat="1" ht="46.5" customHeight="1" x14ac:dyDescent="0.25">
      <c r="A69" s="16" t="s">
        <v>123</v>
      </c>
      <c r="B69" s="16" t="s">
        <v>8</v>
      </c>
      <c r="C69" s="16" t="s">
        <v>126</v>
      </c>
      <c r="D69" s="16" t="s">
        <v>126</v>
      </c>
      <c r="E69" s="17">
        <v>43045</v>
      </c>
      <c r="F69" s="17">
        <v>43045</v>
      </c>
      <c r="G69" s="24" t="s">
        <v>124</v>
      </c>
      <c r="H69" s="26" t="s">
        <v>125</v>
      </c>
      <c r="I69" s="26">
        <v>0</v>
      </c>
      <c r="J69" s="18">
        <v>0</v>
      </c>
    </row>
    <row r="70" spans="1:24" s="5" customFormat="1" ht="50.25" customHeight="1" x14ac:dyDescent="0.25">
      <c r="A70" s="16" t="s">
        <v>128</v>
      </c>
      <c r="B70" s="16" t="s">
        <v>8</v>
      </c>
      <c r="C70" s="16" t="s">
        <v>127</v>
      </c>
      <c r="D70" s="16" t="s">
        <v>127</v>
      </c>
      <c r="E70" s="17">
        <v>43074</v>
      </c>
      <c r="F70" s="17">
        <v>43074</v>
      </c>
      <c r="G70" s="24" t="s">
        <v>129</v>
      </c>
      <c r="H70" s="26" t="s">
        <v>131</v>
      </c>
      <c r="I70" s="26">
        <v>0</v>
      </c>
      <c r="J70" s="18">
        <v>0</v>
      </c>
    </row>
    <row r="71" spans="1:24" s="5" customFormat="1" ht="51" customHeight="1" x14ac:dyDescent="0.25">
      <c r="A71" s="20" t="s">
        <v>62</v>
      </c>
      <c r="B71" s="20" t="s">
        <v>63</v>
      </c>
      <c r="C71" s="20" t="s">
        <v>130</v>
      </c>
      <c r="D71" s="20" t="s">
        <v>130</v>
      </c>
      <c r="E71" s="22">
        <v>42825</v>
      </c>
      <c r="F71" s="22">
        <v>43555</v>
      </c>
      <c r="G71" s="28" t="s">
        <v>132</v>
      </c>
      <c r="H71" s="33" t="s">
        <v>133</v>
      </c>
      <c r="I71" s="122">
        <f>96.89+101.19+278.11+88.79+307.68+71.02+2074.74</f>
        <v>3018.42</v>
      </c>
      <c r="J71" s="122">
        <v>564.98</v>
      </c>
    </row>
    <row r="72" spans="1:24" s="1" customFormat="1" ht="51.75" customHeight="1" x14ac:dyDescent="0.25">
      <c r="A72" s="34" t="s">
        <v>145</v>
      </c>
      <c r="B72" s="34" t="s">
        <v>65</v>
      </c>
      <c r="C72" s="34" t="s">
        <v>146</v>
      </c>
      <c r="D72" s="34" t="s">
        <v>146</v>
      </c>
      <c r="E72" s="35">
        <v>42928</v>
      </c>
      <c r="F72" s="35">
        <v>43295</v>
      </c>
      <c r="G72" s="43" t="s">
        <v>147</v>
      </c>
      <c r="H72" s="36" t="s">
        <v>148</v>
      </c>
      <c r="I72" s="36">
        <v>0</v>
      </c>
      <c r="J72" s="36">
        <v>0</v>
      </c>
    </row>
    <row r="73" spans="1:24" s="1" customFormat="1" ht="62.25" customHeight="1" x14ac:dyDescent="0.25">
      <c r="A73" s="34" t="s">
        <v>150</v>
      </c>
      <c r="B73" s="34" t="s">
        <v>65</v>
      </c>
      <c r="C73" s="34" t="s">
        <v>154</v>
      </c>
      <c r="D73" s="34" t="s">
        <v>154</v>
      </c>
      <c r="E73" s="35" t="s">
        <v>151</v>
      </c>
      <c r="F73" s="35" t="s">
        <v>152</v>
      </c>
      <c r="G73" s="43" t="s">
        <v>153</v>
      </c>
      <c r="H73" s="36" t="s">
        <v>149</v>
      </c>
      <c r="I73" s="36">
        <v>14376.94</v>
      </c>
      <c r="J73" s="36">
        <v>14376.94</v>
      </c>
    </row>
    <row r="74" spans="1:24" s="1" customFormat="1" ht="38.25" customHeight="1" x14ac:dyDescent="0.25">
      <c r="A74" s="132" t="s">
        <v>155</v>
      </c>
      <c r="B74" s="132" t="s">
        <v>18</v>
      </c>
      <c r="C74" s="34" t="s">
        <v>159</v>
      </c>
      <c r="D74" s="132" t="s">
        <v>279</v>
      </c>
      <c r="E74" s="134" t="s">
        <v>156</v>
      </c>
      <c r="F74" s="134">
        <v>43099</v>
      </c>
      <c r="G74" s="178" t="s">
        <v>158</v>
      </c>
      <c r="H74" s="138" t="s">
        <v>157</v>
      </c>
      <c r="I74" s="138">
        <v>10980</v>
      </c>
      <c r="J74" s="138">
        <v>10980</v>
      </c>
    </row>
    <row r="75" spans="1:24" ht="30" x14ac:dyDescent="0.25">
      <c r="A75" s="132"/>
      <c r="B75" s="132"/>
      <c r="C75" s="65" t="s">
        <v>277</v>
      </c>
      <c r="D75" s="132"/>
      <c r="E75" s="134"/>
      <c r="F75" s="134"/>
      <c r="G75" s="178"/>
      <c r="H75" s="138"/>
      <c r="I75" s="138"/>
      <c r="J75" s="138"/>
    </row>
    <row r="76" spans="1:24" x14ac:dyDescent="0.25">
      <c r="A76" s="132"/>
      <c r="B76" s="132"/>
      <c r="C76" s="65" t="s">
        <v>278</v>
      </c>
      <c r="D76" s="132"/>
      <c r="E76" s="134"/>
      <c r="F76" s="134"/>
      <c r="G76" s="178"/>
      <c r="H76" s="138"/>
      <c r="I76" s="138"/>
      <c r="J76" s="138"/>
    </row>
    <row r="77" spans="1:24" ht="45" x14ac:dyDescent="0.25">
      <c r="A77" s="132"/>
      <c r="B77" s="132"/>
      <c r="C77" s="65" t="s">
        <v>279</v>
      </c>
      <c r="D77" s="132"/>
      <c r="E77" s="134"/>
      <c r="F77" s="134"/>
      <c r="G77" s="178"/>
      <c r="H77" s="138"/>
      <c r="I77" s="138"/>
      <c r="J77" s="138"/>
    </row>
    <row r="78" spans="1:24" ht="30" x14ac:dyDescent="0.25">
      <c r="A78" s="132"/>
      <c r="B78" s="132"/>
      <c r="C78" s="65" t="s">
        <v>280</v>
      </c>
      <c r="D78" s="132"/>
      <c r="E78" s="134"/>
      <c r="F78" s="134"/>
      <c r="G78" s="178"/>
      <c r="H78" s="138"/>
      <c r="I78" s="138"/>
      <c r="J78" s="138"/>
    </row>
    <row r="79" spans="1:24" s="3" customFormat="1" ht="45" customHeight="1" x14ac:dyDescent="0.25">
      <c r="A79" s="163" t="s">
        <v>165</v>
      </c>
      <c r="B79" s="163" t="s">
        <v>18</v>
      </c>
      <c r="C79" s="45" t="s">
        <v>169</v>
      </c>
      <c r="D79" s="163" t="s">
        <v>166</v>
      </c>
      <c r="E79" s="166">
        <v>42812</v>
      </c>
      <c r="F79" s="166">
        <v>42818</v>
      </c>
      <c r="G79" s="166" t="s">
        <v>167</v>
      </c>
      <c r="H79" s="172" t="s">
        <v>168</v>
      </c>
      <c r="I79" s="140">
        <v>18673.75</v>
      </c>
      <c r="J79" s="140">
        <v>18673.75</v>
      </c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</row>
    <row r="80" spans="1:24" s="3" customFormat="1" ht="30" x14ac:dyDescent="0.25">
      <c r="A80" s="164"/>
      <c r="B80" s="164"/>
      <c r="C80" s="68" t="s">
        <v>282</v>
      </c>
      <c r="D80" s="164"/>
      <c r="E80" s="167"/>
      <c r="F80" s="167"/>
      <c r="G80" s="167"/>
      <c r="H80" s="173"/>
      <c r="I80" s="143"/>
      <c r="J80" s="143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</row>
    <row r="81" spans="1:24" s="3" customFormat="1" ht="30" customHeight="1" x14ac:dyDescent="0.25">
      <c r="A81" s="163" t="s">
        <v>170</v>
      </c>
      <c r="B81" s="163" t="s">
        <v>18</v>
      </c>
      <c r="C81" s="71" t="s">
        <v>283</v>
      </c>
      <c r="D81" s="163" t="s">
        <v>171</v>
      </c>
      <c r="E81" s="166">
        <v>42831</v>
      </c>
      <c r="F81" s="166">
        <v>42832</v>
      </c>
      <c r="G81" s="166" t="s">
        <v>172</v>
      </c>
      <c r="H81" s="172" t="s">
        <v>173</v>
      </c>
      <c r="I81" s="140">
        <v>3953</v>
      </c>
      <c r="J81" s="140">
        <v>3953</v>
      </c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</row>
    <row r="82" spans="1:24" ht="30" x14ac:dyDescent="0.25">
      <c r="A82" s="164"/>
      <c r="B82" s="164"/>
      <c r="C82" s="50" t="s">
        <v>174</v>
      </c>
      <c r="D82" s="164"/>
      <c r="E82" s="167"/>
      <c r="F82" s="167"/>
      <c r="G82" s="167"/>
      <c r="H82" s="173"/>
      <c r="I82" s="143"/>
      <c r="J82" s="143"/>
    </row>
    <row r="83" spans="1:24" ht="30" x14ac:dyDescent="0.25">
      <c r="A83" s="164"/>
      <c r="B83" s="164"/>
      <c r="C83" s="65" t="s">
        <v>281</v>
      </c>
      <c r="D83" s="164"/>
      <c r="E83" s="167"/>
      <c r="F83" s="167"/>
      <c r="G83" s="167"/>
      <c r="H83" s="173"/>
      <c r="I83" s="143"/>
      <c r="J83" s="143"/>
    </row>
    <row r="84" spans="1:24" ht="30" x14ac:dyDescent="0.25">
      <c r="A84" s="165"/>
      <c r="B84" s="165"/>
      <c r="C84" s="50" t="s">
        <v>175</v>
      </c>
      <c r="D84" s="165"/>
      <c r="E84" s="168"/>
      <c r="F84" s="168"/>
      <c r="G84" s="168"/>
      <c r="H84" s="174"/>
      <c r="I84" s="141"/>
      <c r="J84" s="141"/>
    </row>
    <row r="85" spans="1:24" s="1" customFormat="1" ht="30" x14ac:dyDescent="0.25">
      <c r="A85" s="49" t="s">
        <v>176</v>
      </c>
      <c r="B85" s="49" t="s">
        <v>8</v>
      </c>
      <c r="C85" s="49" t="s">
        <v>177</v>
      </c>
      <c r="D85" s="49" t="s">
        <v>178</v>
      </c>
      <c r="E85" s="51">
        <v>42859</v>
      </c>
      <c r="F85" s="51">
        <v>42860</v>
      </c>
      <c r="G85" s="30" t="s">
        <v>179</v>
      </c>
      <c r="H85" s="52" t="s">
        <v>180</v>
      </c>
      <c r="I85" s="40">
        <v>36197.4</v>
      </c>
      <c r="J85" s="40">
        <v>36197.4</v>
      </c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</row>
    <row r="86" spans="1:24" s="3" customFormat="1" ht="30" x14ac:dyDescent="0.25">
      <c r="A86" s="163" t="s">
        <v>249</v>
      </c>
      <c r="B86" s="163" t="s">
        <v>18</v>
      </c>
      <c r="C86" s="45" t="s">
        <v>185</v>
      </c>
      <c r="D86" s="163" t="s">
        <v>181</v>
      </c>
      <c r="E86" s="166">
        <v>42996</v>
      </c>
      <c r="F86" s="166">
        <v>42997</v>
      </c>
      <c r="G86" s="169" t="s">
        <v>182</v>
      </c>
      <c r="H86" s="175" t="s">
        <v>183</v>
      </c>
      <c r="I86" s="140">
        <v>114</v>
      </c>
      <c r="J86" s="140">
        <v>114</v>
      </c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</row>
    <row r="87" spans="1:24" ht="30" x14ac:dyDescent="0.25">
      <c r="A87" s="164"/>
      <c r="B87" s="164"/>
      <c r="C87" s="50" t="s">
        <v>184</v>
      </c>
      <c r="D87" s="164"/>
      <c r="E87" s="167"/>
      <c r="F87" s="167"/>
      <c r="G87" s="170"/>
      <c r="H87" s="176"/>
      <c r="I87" s="143"/>
      <c r="J87" s="143"/>
    </row>
    <row r="88" spans="1:24" ht="30" x14ac:dyDescent="0.25">
      <c r="A88" s="165"/>
      <c r="B88" s="165"/>
      <c r="C88" s="65" t="s">
        <v>284</v>
      </c>
      <c r="D88" s="165"/>
      <c r="E88" s="168"/>
      <c r="F88" s="168"/>
      <c r="G88" s="171"/>
      <c r="H88" s="177"/>
      <c r="I88" s="141"/>
      <c r="J88" s="141"/>
    </row>
    <row r="89" spans="1:24" ht="45" customHeight="1" x14ac:dyDescent="0.25">
      <c r="A89" s="163" t="s">
        <v>250</v>
      </c>
      <c r="B89" s="163" t="s">
        <v>18</v>
      </c>
      <c r="C89" s="71" t="s">
        <v>185</v>
      </c>
      <c r="D89" s="163" t="s">
        <v>251</v>
      </c>
      <c r="E89" s="166">
        <v>43053</v>
      </c>
      <c r="F89" s="159">
        <v>43056</v>
      </c>
      <c r="G89" s="199" t="s">
        <v>252</v>
      </c>
      <c r="H89" s="200" t="s">
        <v>253</v>
      </c>
      <c r="I89" s="138">
        <v>8818</v>
      </c>
      <c r="J89" s="140">
        <v>8818</v>
      </c>
    </row>
    <row r="90" spans="1:24" ht="30" x14ac:dyDescent="0.25">
      <c r="A90" s="164"/>
      <c r="B90" s="164"/>
      <c r="C90" s="72" t="s">
        <v>184</v>
      </c>
      <c r="D90" s="164"/>
      <c r="E90" s="167"/>
      <c r="F90" s="159"/>
      <c r="G90" s="199"/>
      <c r="H90" s="200"/>
      <c r="I90" s="138"/>
      <c r="J90" s="143"/>
    </row>
    <row r="91" spans="1:24" ht="30" x14ac:dyDescent="0.25">
      <c r="A91" s="165"/>
      <c r="B91" s="165"/>
      <c r="C91" s="65" t="s">
        <v>284</v>
      </c>
      <c r="D91" s="165"/>
      <c r="E91" s="168"/>
      <c r="F91" s="159"/>
      <c r="G91" s="199"/>
      <c r="H91" s="200"/>
      <c r="I91" s="138"/>
      <c r="J91" s="141"/>
    </row>
    <row r="92" spans="1:24" s="56" customFormat="1" ht="30" x14ac:dyDescent="0.25">
      <c r="A92" s="49" t="s">
        <v>186</v>
      </c>
      <c r="B92" s="49" t="s">
        <v>8</v>
      </c>
      <c r="C92" s="49" t="s">
        <v>187</v>
      </c>
      <c r="D92" s="49" t="s">
        <v>188</v>
      </c>
      <c r="E92" s="51">
        <v>42928</v>
      </c>
      <c r="F92" s="82">
        <v>42929</v>
      </c>
      <c r="G92" s="57" t="s">
        <v>189</v>
      </c>
      <c r="H92" s="83" t="s">
        <v>190</v>
      </c>
      <c r="I92" s="79">
        <v>0</v>
      </c>
      <c r="J92" s="40">
        <v>0</v>
      </c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</row>
    <row r="93" spans="1:24" s="3" customFormat="1" ht="45" customHeight="1" x14ac:dyDescent="0.25">
      <c r="A93" s="163" t="s">
        <v>191</v>
      </c>
      <c r="B93" s="163" t="s">
        <v>18</v>
      </c>
      <c r="C93" s="45" t="s">
        <v>171</v>
      </c>
      <c r="D93" s="163" t="s">
        <v>192</v>
      </c>
      <c r="E93" s="166">
        <v>42981</v>
      </c>
      <c r="F93" s="166">
        <v>42983</v>
      </c>
      <c r="G93" s="169" t="s">
        <v>111</v>
      </c>
      <c r="H93" s="172" t="s">
        <v>193</v>
      </c>
      <c r="I93" s="140">
        <v>1715.67</v>
      </c>
      <c r="J93" s="140">
        <v>1715.67</v>
      </c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</row>
    <row r="94" spans="1:24" ht="30" x14ac:dyDescent="0.25">
      <c r="A94" s="164"/>
      <c r="B94" s="164"/>
      <c r="C94" s="65" t="s">
        <v>285</v>
      </c>
      <c r="D94" s="164"/>
      <c r="E94" s="167"/>
      <c r="F94" s="167"/>
      <c r="G94" s="170"/>
      <c r="H94" s="173"/>
      <c r="I94" s="143"/>
      <c r="J94" s="143"/>
    </row>
    <row r="95" spans="1:24" ht="30" x14ac:dyDescent="0.25">
      <c r="A95" s="165"/>
      <c r="B95" s="165"/>
      <c r="C95" s="68" t="s">
        <v>282</v>
      </c>
      <c r="D95" s="165"/>
      <c r="E95" s="168"/>
      <c r="F95" s="168"/>
      <c r="G95" s="171"/>
      <c r="H95" s="174"/>
      <c r="I95" s="141"/>
      <c r="J95" s="141"/>
    </row>
    <row r="96" spans="1:24" s="3" customFormat="1" ht="30" x14ac:dyDescent="0.25">
      <c r="A96" s="45" t="s">
        <v>194</v>
      </c>
      <c r="B96" s="45" t="s">
        <v>8</v>
      </c>
      <c r="C96" s="45" t="s">
        <v>195</v>
      </c>
      <c r="D96" s="45" t="s">
        <v>196</v>
      </c>
      <c r="E96" s="47">
        <v>43011</v>
      </c>
      <c r="F96" s="47">
        <v>43013</v>
      </c>
      <c r="G96" s="57" t="s">
        <v>197</v>
      </c>
      <c r="H96" s="48" t="s">
        <v>198</v>
      </c>
      <c r="I96" s="37">
        <v>10327.75</v>
      </c>
      <c r="J96" s="37">
        <v>0</v>
      </c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</row>
    <row r="97" spans="1:24" s="3" customFormat="1" ht="30" x14ac:dyDescent="0.25">
      <c r="A97" s="45" t="s">
        <v>199</v>
      </c>
      <c r="B97" s="45" t="s">
        <v>8</v>
      </c>
      <c r="C97" s="45" t="s">
        <v>200</v>
      </c>
      <c r="D97" s="45" t="s">
        <v>201</v>
      </c>
      <c r="E97" s="47" t="s">
        <v>202</v>
      </c>
      <c r="F97" s="47" t="s">
        <v>203</v>
      </c>
      <c r="G97" s="57" t="s">
        <v>204</v>
      </c>
      <c r="H97" s="48" t="s">
        <v>205</v>
      </c>
      <c r="I97" s="37">
        <v>12707.8</v>
      </c>
      <c r="J97" s="37">
        <v>0</v>
      </c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</row>
    <row r="98" spans="1:24" s="3" customFormat="1" ht="30" x14ac:dyDescent="0.25">
      <c r="A98" s="128" t="s">
        <v>472</v>
      </c>
      <c r="B98" s="128" t="s">
        <v>8</v>
      </c>
      <c r="C98" s="128" t="s">
        <v>475</v>
      </c>
      <c r="D98" s="128" t="s">
        <v>473</v>
      </c>
      <c r="E98" s="127">
        <v>43074</v>
      </c>
      <c r="F98" s="127">
        <v>43074</v>
      </c>
      <c r="G98" s="234" t="s">
        <v>474</v>
      </c>
      <c r="H98" s="129" t="s">
        <v>476</v>
      </c>
      <c r="I98" s="126"/>
      <c r="J98" s="12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</row>
    <row r="99" spans="1:24" s="3" customFormat="1" ht="30" x14ac:dyDescent="0.25">
      <c r="A99" s="45" t="s">
        <v>206</v>
      </c>
      <c r="B99" s="45" t="s">
        <v>8</v>
      </c>
      <c r="C99" s="62" t="s">
        <v>247</v>
      </c>
      <c r="D99" s="45" t="s">
        <v>192</v>
      </c>
      <c r="E99" s="47">
        <v>43073</v>
      </c>
      <c r="F99" s="47">
        <v>43074</v>
      </c>
      <c r="G99" s="57" t="s">
        <v>207</v>
      </c>
      <c r="H99" s="48" t="s">
        <v>208</v>
      </c>
      <c r="I99" s="37">
        <v>0</v>
      </c>
      <c r="J99" s="37">
        <v>0</v>
      </c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</row>
    <row r="100" spans="1:24" s="3" customFormat="1" ht="30" customHeight="1" x14ac:dyDescent="0.25">
      <c r="A100" s="157" t="s">
        <v>209</v>
      </c>
      <c r="B100" s="157" t="s">
        <v>18</v>
      </c>
      <c r="C100" s="54" t="s">
        <v>210</v>
      </c>
      <c r="D100" s="158" t="s">
        <v>211</v>
      </c>
      <c r="E100" s="159">
        <v>43047</v>
      </c>
      <c r="F100" s="159">
        <v>43048</v>
      </c>
      <c r="G100" s="160" t="s">
        <v>212</v>
      </c>
      <c r="H100" s="146" t="s">
        <v>213</v>
      </c>
      <c r="I100" s="138">
        <v>18754</v>
      </c>
      <c r="J100" s="138">
        <v>0</v>
      </c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</row>
    <row r="101" spans="1:24" s="3" customFormat="1" ht="30" customHeight="1" x14ac:dyDescent="0.25">
      <c r="A101" s="157"/>
      <c r="B101" s="157"/>
      <c r="C101" s="54" t="s">
        <v>286</v>
      </c>
      <c r="D101" s="158"/>
      <c r="E101" s="159"/>
      <c r="F101" s="159"/>
      <c r="G101" s="161"/>
      <c r="H101" s="146"/>
      <c r="I101" s="138"/>
      <c r="J101" s="138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</row>
    <row r="102" spans="1:24" s="3" customFormat="1" ht="30" customHeight="1" x14ac:dyDescent="0.25">
      <c r="A102" s="157"/>
      <c r="B102" s="157"/>
      <c r="C102" s="54" t="s">
        <v>214</v>
      </c>
      <c r="D102" s="158"/>
      <c r="E102" s="159"/>
      <c r="F102" s="159"/>
      <c r="G102" s="161"/>
      <c r="H102" s="146"/>
      <c r="I102" s="138"/>
      <c r="J102" s="138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</row>
    <row r="103" spans="1:24" s="3" customFormat="1" ht="30" customHeight="1" x14ac:dyDescent="0.25">
      <c r="A103" s="157"/>
      <c r="B103" s="157"/>
      <c r="C103" s="54" t="s">
        <v>215</v>
      </c>
      <c r="D103" s="158"/>
      <c r="E103" s="159"/>
      <c r="F103" s="159"/>
      <c r="G103" s="161"/>
      <c r="H103" s="146"/>
      <c r="I103" s="138"/>
      <c r="J103" s="138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</row>
    <row r="104" spans="1:24" s="3" customFormat="1" ht="30" customHeight="1" x14ac:dyDescent="0.25">
      <c r="A104" s="157"/>
      <c r="B104" s="157"/>
      <c r="C104" s="54" t="s">
        <v>216</v>
      </c>
      <c r="D104" s="158"/>
      <c r="E104" s="159"/>
      <c r="F104" s="159"/>
      <c r="G104" s="162"/>
      <c r="H104" s="146"/>
      <c r="I104" s="138"/>
      <c r="J104" s="138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</row>
    <row r="105" spans="1:24" s="1" customFormat="1" ht="60" customHeight="1" x14ac:dyDescent="0.25">
      <c r="A105" s="148" t="s">
        <v>217</v>
      </c>
      <c r="B105" s="148" t="s">
        <v>18</v>
      </c>
      <c r="C105" s="38" t="s">
        <v>11</v>
      </c>
      <c r="D105" s="148" t="s">
        <v>20</v>
      </c>
      <c r="E105" s="151">
        <v>42790</v>
      </c>
      <c r="F105" s="151">
        <v>42790</v>
      </c>
      <c r="G105" s="154" t="s">
        <v>35</v>
      </c>
      <c r="H105" s="140" t="s">
        <v>218</v>
      </c>
      <c r="I105" s="140">
        <v>379.5</v>
      </c>
      <c r="J105" s="140">
        <v>379.5</v>
      </c>
      <c r="K105" s="53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</row>
    <row r="106" spans="1:24" s="1" customFormat="1" ht="30.75" customHeight="1" x14ac:dyDescent="0.25">
      <c r="A106" s="149"/>
      <c r="B106" s="149"/>
      <c r="C106" s="38" t="s">
        <v>9</v>
      </c>
      <c r="D106" s="149"/>
      <c r="E106" s="152"/>
      <c r="F106" s="152"/>
      <c r="G106" s="155"/>
      <c r="H106" s="143"/>
      <c r="I106" s="143"/>
      <c r="J106" s="143"/>
      <c r="K106" s="53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</row>
    <row r="107" spans="1:24" s="1" customFormat="1" ht="30" x14ac:dyDescent="0.25">
      <c r="A107" s="149"/>
      <c r="B107" s="149"/>
      <c r="C107" s="38" t="s">
        <v>15</v>
      </c>
      <c r="D107" s="149"/>
      <c r="E107" s="152"/>
      <c r="F107" s="152"/>
      <c r="G107" s="155"/>
      <c r="H107" s="143"/>
      <c r="I107" s="143"/>
      <c r="J107" s="143"/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</row>
    <row r="108" spans="1:24" s="1" customFormat="1" ht="30" x14ac:dyDescent="0.25">
      <c r="A108" s="149"/>
      <c r="B108" s="149"/>
      <c r="C108" s="38" t="s">
        <v>10</v>
      </c>
      <c r="D108" s="149"/>
      <c r="E108" s="152"/>
      <c r="F108" s="152"/>
      <c r="G108" s="155"/>
      <c r="H108" s="143"/>
      <c r="I108" s="143"/>
      <c r="J108" s="143"/>
      <c r="K108" s="53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</row>
    <row r="109" spans="1:24" s="1" customFormat="1" ht="30" x14ac:dyDescent="0.25">
      <c r="A109" s="150"/>
      <c r="B109" s="150"/>
      <c r="C109" s="38" t="s">
        <v>20</v>
      </c>
      <c r="D109" s="150"/>
      <c r="E109" s="153"/>
      <c r="F109" s="153"/>
      <c r="G109" s="156"/>
      <c r="H109" s="141"/>
      <c r="I109" s="141"/>
      <c r="J109" s="141"/>
      <c r="K109" s="53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</row>
    <row r="110" spans="1:24" s="3" customFormat="1" ht="30" x14ac:dyDescent="0.25">
      <c r="A110" s="132" t="s">
        <v>37</v>
      </c>
      <c r="B110" s="132" t="s">
        <v>18</v>
      </c>
      <c r="C110" s="44" t="s">
        <v>26</v>
      </c>
      <c r="D110" s="132" t="s">
        <v>25</v>
      </c>
      <c r="E110" s="134" t="s">
        <v>40</v>
      </c>
      <c r="F110" s="134" t="s">
        <v>40</v>
      </c>
      <c r="G110" s="132" t="s">
        <v>39</v>
      </c>
      <c r="H110" s="138" t="s">
        <v>219</v>
      </c>
      <c r="I110" s="138">
        <v>500</v>
      </c>
      <c r="J110" s="138">
        <v>0</v>
      </c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</row>
    <row r="111" spans="1:24" s="3" customFormat="1" ht="30" x14ac:dyDescent="0.25">
      <c r="A111" s="132"/>
      <c r="B111" s="132"/>
      <c r="C111" s="44" t="s">
        <v>25</v>
      </c>
      <c r="D111" s="132"/>
      <c r="E111" s="134"/>
      <c r="F111" s="134"/>
      <c r="G111" s="132"/>
      <c r="H111" s="138"/>
      <c r="I111" s="138"/>
      <c r="J111" s="138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</row>
    <row r="112" spans="1:24" s="3" customFormat="1" x14ac:dyDescent="0.25">
      <c r="A112" s="132"/>
      <c r="B112" s="132"/>
      <c r="C112" s="44" t="s">
        <v>27</v>
      </c>
      <c r="D112" s="132"/>
      <c r="E112" s="134"/>
      <c r="F112" s="134"/>
      <c r="G112" s="132"/>
      <c r="H112" s="138"/>
      <c r="I112" s="138"/>
      <c r="J112" s="138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</row>
    <row r="113" spans="1:24" s="3" customFormat="1" ht="30" x14ac:dyDescent="0.25">
      <c r="A113" s="132"/>
      <c r="B113" s="132"/>
      <c r="C113" s="44" t="s">
        <v>24</v>
      </c>
      <c r="D113" s="132"/>
      <c r="E113" s="134"/>
      <c r="F113" s="134"/>
      <c r="G113" s="132"/>
      <c r="H113" s="138"/>
      <c r="I113" s="138"/>
      <c r="J113" s="138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</row>
    <row r="114" spans="1:24" s="1" customFormat="1" ht="30" x14ac:dyDescent="0.25">
      <c r="A114" s="132" t="s">
        <v>41</v>
      </c>
      <c r="B114" s="132" t="s">
        <v>18</v>
      </c>
      <c r="C114" s="38" t="s">
        <v>19</v>
      </c>
      <c r="D114" s="132" t="s">
        <v>15</v>
      </c>
      <c r="E114" s="134">
        <v>42761</v>
      </c>
      <c r="F114" s="134">
        <v>42762</v>
      </c>
      <c r="G114" s="132" t="s">
        <v>42</v>
      </c>
      <c r="H114" s="138" t="s">
        <v>43</v>
      </c>
      <c r="I114" s="138">
        <v>1144</v>
      </c>
      <c r="J114" s="138">
        <v>1144</v>
      </c>
      <c r="K114" s="53"/>
      <c r="L114" s="53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</row>
    <row r="115" spans="1:24" s="1" customFormat="1" ht="30" x14ac:dyDescent="0.25">
      <c r="A115" s="132"/>
      <c r="B115" s="132"/>
      <c r="C115" s="38" t="s">
        <v>15</v>
      </c>
      <c r="D115" s="132"/>
      <c r="E115" s="134"/>
      <c r="F115" s="134"/>
      <c r="G115" s="132"/>
      <c r="H115" s="138"/>
      <c r="I115" s="138"/>
      <c r="J115" s="138"/>
      <c r="K115" s="53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</row>
    <row r="116" spans="1:24" s="1" customFormat="1" ht="30" x14ac:dyDescent="0.25">
      <c r="A116" s="132"/>
      <c r="B116" s="132"/>
      <c r="C116" s="38" t="s">
        <v>20</v>
      </c>
      <c r="D116" s="132"/>
      <c r="E116" s="134"/>
      <c r="F116" s="134"/>
      <c r="G116" s="132"/>
      <c r="H116" s="138"/>
      <c r="I116" s="138"/>
      <c r="J116" s="138"/>
      <c r="K116" s="53"/>
      <c r="L116" s="53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</row>
    <row r="117" spans="1:24" s="1" customFormat="1" ht="30" x14ac:dyDescent="0.25">
      <c r="A117" s="132"/>
      <c r="B117" s="132"/>
      <c r="C117" s="38" t="s">
        <v>10</v>
      </c>
      <c r="D117" s="132"/>
      <c r="E117" s="134"/>
      <c r="F117" s="134"/>
      <c r="G117" s="132"/>
      <c r="H117" s="138"/>
      <c r="I117" s="138"/>
      <c r="J117" s="138"/>
      <c r="K117" s="53"/>
      <c r="L117" s="53"/>
      <c r="M117" s="53"/>
      <c r="N117" s="53"/>
      <c r="O117" s="53"/>
      <c r="P117" s="53"/>
      <c r="Q117" s="53"/>
      <c r="R117" s="53"/>
      <c r="S117" s="53"/>
      <c r="T117" s="53"/>
      <c r="U117" s="53"/>
      <c r="V117" s="53"/>
      <c r="W117" s="53"/>
      <c r="X117" s="53"/>
    </row>
    <row r="118" spans="1:24" s="1" customFormat="1" ht="30" x14ac:dyDescent="0.25">
      <c r="A118" s="132"/>
      <c r="B118" s="132"/>
      <c r="C118" s="38" t="s">
        <v>9</v>
      </c>
      <c r="D118" s="132"/>
      <c r="E118" s="134"/>
      <c r="F118" s="134"/>
      <c r="G118" s="132"/>
      <c r="H118" s="138"/>
      <c r="I118" s="138"/>
      <c r="J118" s="138"/>
      <c r="K118" s="53"/>
      <c r="L118" s="53"/>
      <c r="M118" s="53"/>
      <c r="N118" s="53"/>
      <c r="O118" s="53"/>
      <c r="P118" s="53"/>
      <c r="Q118" s="53"/>
      <c r="R118" s="53"/>
      <c r="S118" s="53"/>
      <c r="T118" s="53"/>
      <c r="U118" s="53"/>
      <c r="V118" s="53"/>
      <c r="W118" s="53"/>
      <c r="X118" s="53"/>
    </row>
    <row r="119" spans="1:24" s="1" customFormat="1" ht="30" x14ac:dyDescent="0.25">
      <c r="A119" s="148" t="s">
        <v>44</v>
      </c>
      <c r="B119" s="148" t="s">
        <v>18</v>
      </c>
      <c r="C119" s="41" t="s">
        <v>221</v>
      </c>
      <c r="D119" s="148" t="s">
        <v>222</v>
      </c>
      <c r="E119" s="151">
        <v>42761</v>
      </c>
      <c r="F119" s="151">
        <v>42761</v>
      </c>
      <c r="G119" s="148" t="s">
        <v>39</v>
      </c>
      <c r="H119" s="140" t="s">
        <v>45</v>
      </c>
      <c r="I119" s="140">
        <v>850</v>
      </c>
      <c r="J119" s="140">
        <v>850</v>
      </c>
      <c r="K119" s="53"/>
      <c r="L119" s="53"/>
      <c r="M119" s="53"/>
      <c r="N119" s="53"/>
      <c r="O119" s="53"/>
      <c r="P119" s="53"/>
      <c r="Q119" s="53"/>
      <c r="R119" s="53"/>
      <c r="S119" s="53"/>
      <c r="T119" s="53"/>
      <c r="U119" s="53"/>
      <c r="V119" s="53"/>
      <c r="W119" s="53"/>
      <c r="X119" s="53"/>
    </row>
    <row r="120" spans="1:24" s="1" customFormat="1" ht="30" x14ac:dyDescent="0.25">
      <c r="A120" s="149"/>
      <c r="B120" s="149"/>
      <c r="C120" s="38" t="s">
        <v>222</v>
      </c>
      <c r="D120" s="149"/>
      <c r="E120" s="152"/>
      <c r="F120" s="152"/>
      <c r="G120" s="149"/>
      <c r="H120" s="143"/>
      <c r="I120" s="143"/>
      <c r="J120" s="143"/>
      <c r="K120" s="53"/>
      <c r="L120" s="53"/>
      <c r="M120" s="53"/>
      <c r="N120" s="53"/>
      <c r="O120" s="53"/>
      <c r="P120" s="53"/>
      <c r="Q120" s="53"/>
      <c r="R120" s="53"/>
      <c r="S120" s="53"/>
      <c r="T120" s="53"/>
      <c r="U120" s="53"/>
      <c r="V120" s="53"/>
      <c r="W120" s="53"/>
      <c r="X120" s="53"/>
    </row>
    <row r="121" spans="1:24" s="1" customFormat="1" ht="30" x14ac:dyDescent="0.25">
      <c r="A121" s="149"/>
      <c r="B121" s="149"/>
      <c r="C121" s="38" t="s">
        <v>12</v>
      </c>
      <c r="D121" s="149"/>
      <c r="E121" s="152"/>
      <c r="F121" s="152"/>
      <c r="G121" s="149"/>
      <c r="H121" s="143"/>
      <c r="I121" s="143"/>
      <c r="J121" s="143"/>
      <c r="K121" s="53"/>
      <c r="L121" s="53"/>
      <c r="M121" s="53"/>
      <c r="N121" s="53"/>
      <c r="O121" s="53"/>
      <c r="P121" s="53"/>
      <c r="Q121" s="53"/>
      <c r="R121" s="53"/>
      <c r="S121" s="53"/>
      <c r="T121" s="53"/>
      <c r="U121" s="53"/>
      <c r="V121" s="53"/>
      <c r="W121" s="53"/>
      <c r="X121" s="53"/>
    </row>
    <row r="122" spans="1:24" s="1" customFormat="1" ht="30" x14ac:dyDescent="0.25">
      <c r="A122" s="149"/>
      <c r="B122" s="149"/>
      <c r="C122" s="44" t="s">
        <v>223</v>
      </c>
      <c r="D122" s="149"/>
      <c r="E122" s="152"/>
      <c r="F122" s="152"/>
      <c r="G122" s="149"/>
      <c r="H122" s="143"/>
      <c r="I122" s="143"/>
      <c r="J122" s="143"/>
      <c r="K122" s="53"/>
      <c r="L122" s="53"/>
      <c r="M122" s="53"/>
      <c r="N122" s="53"/>
      <c r="O122" s="53"/>
      <c r="P122" s="53"/>
      <c r="Q122" s="53"/>
      <c r="R122" s="53"/>
      <c r="S122" s="53"/>
      <c r="T122" s="53"/>
      <c r="U122" s="53"/>
      <c r="V122" s="53"/>
      <c r="W122" s="53"/>
      <c r="X122" s="53"/>
    </row>
    <row r="123" spans="1:24" s="1" customFormat="1" ht="30" x14ac:dyDescent="0.25">
      <c r="A123" s="150"/>
      <c r="B123" s="150"/>
      <c r="C123" s="38" t="s">
        <v>224</v>
      </c>
      <c r="D123" s="150"/>
      <c r="E123" s="153"/>
      <c r="F123" s="153"/>
      <c r="G123" s="150"/>
      <c r="H123" s="141"/>
      <c r="I123" s="141"/>
      <c r="J123" s="141"/>
      <c r="K123" s="53"/>
      <c r="L123" s="53"/>
      <c r="M123" s="53"/>
      <c r="N123" s="53"/>
      <c r="O123" s="53"/>
      <c r="P123" s="53"/>
      <c r="Q123" s="53"/>
      <c r="R123" s="53"/>
      <c r="S123" s="53"/>
      <c r="T123" s="53"/>
      <c r="U123" s="53"/>
      <c r="V123" s="53"/>
      <c r="W123" s="53"/>
      <c r="X123" s="53"/>
    </row>
    <row r="124" spans="1:24" s="1" customFormat="1" ht="30" x14ac:dyDescent="0.25">
      <c r="A124" s="132" t="s">
        <v>46</v>
      </c>
      <c r="B124" s="148" t="s">
        <v>18</v>
      </c>
      <c r="C124" s="38" t="s">
        <v>11</v>
      </c>
      <c r="D124" s="148" t="s">
        <v>20</v>
      </c>
      <c r="E124" s="151">
        <v>42795</v>
      </c>
      <c r="F124" s="151">
        <v>42795</v>
      </c>
      <c r="G124" s="148" t="s">
        <v>48</v>
      </c>
      <c r="H124" s="140" t="s">
        <v>47</v>
      </c>
      <c r="I124" s="140">
        <v>412.5</v>
      </c>
      <c r="J124" s="140">
        <v>412.5</v>
      </c>
      <c r="K124" s="53"/>
      <c r="L124" s="53"/>
      <c r="M124" s="53"/>
      <c r="N124" s="53"/>
      <c r="O124" s="53"/>
      <c r="P124" s="53"/>
      <c r="Q124" s="53"/>
      <c r="R124" s="53"/>
      <c r="S124" s="53"/>
      <c r="T124" s="53"/>
      <c r="U124" s="53"/>
      <c r="V124" s="53"/>
      <c r="W124" s="53"/>
      <c r="X124" s="53"/>
    </row>
    <row r="125" spans="1:24" s="1" customFormat="1" ht="30" x14ac:dyDescent="0.25">
      <c r="A125" s="132"/>
      <c r="B125" s="149"/>
      <c r="C125" s="38" t="s">
        <v>9</v>
      </c>
      <c r="D125" s="149"/>
      <c r="E125" s="152"/>
      <c r="F125" s="152"/>
      <c r="G125" s="149"/>
      <c r="H125" s="143"/>
      <c r="I125" s="143"/>
      <c r="J125" s="14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</row>
    <row r="126" spans="1:24" s="1" customFormat="1" ht="28.5" customHeight="1" x14ac:dyDescent="0.25">
      <c r="A126" s="132"/>
      <c r="B126" s="149"/>
      <c r="C126" s="38" t="s">
        <v>20</v>
      </c>
      <c r="D126" s="149"/>
      <c r="E126" s="152"/>
      <c r="F126" s="152"/>
      <c r="G126" s="149"/>
      <c r="H126" s="143"/>
      <c r="I126" s="143"/>
      <c r="J126" s="14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  <c r="W126" s="53"/>
      <c r="X126" s="53"/>
    </row>
    <row r="127" spans="1:24" s="1" customFormat="1" ht="34.5" customHeight="1" x14ac:dyDescent="0.25">
      <c r="A127" s="132"/>
      <c r="B127" s="149"/>
      <c r="C127" s="38" t="s">
        <v>15</v>
      </c>
      <c r="D127" s="149"/>
      <c r="E127" s="152"/>
      <c r="F127" s="152"/>
      <c r="G127" s="149"/>
      <c r="H127" s="143"/>
      <c r="I127" s="143"/>
      <c r="J127" s="14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</row>
    <row r="128" spans="1:24" s="1" customFormat="1" ht="30" x14ac:dyDescent="0.25">
      <c r="A128" s="132"/>
      <c r="B128" s="150"/>
      <c r="C128" s="38" t="s">
        <v>10</v>
      </c>
      <c r="D128" s="150"/>
      <c r="E128" s="153"/>
      <c r="F128" s="153"/>
      <c r="G128" s="150"/>
      <c r="H128" s="141"/>
      <c r="I128" s="141"/>
      <c r="J128" s="141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  <c r="W128" s="53"/>
      <c r="X128" s="53"/>
    </row>
    <row r="129" spans="1:24" s="1" customFormat="1" ht="30" x14ac:dyDescent="0.25">
      <c r="A129" s="132" t="s">
        <v>49</v>
      </c>
      <c r="B129" s="132" t="s">
        <v>18</v>
      </c>
      <c r="C129" s="38" t="s">
        <v>15</v>
      </c>
      <c r="D129" s="132" t="s">
        <v>20</v>
      </c>
      <c r="E129" s="134">
        <v>42870</v>
      </c>
      <c r="F129" s="134">
        <v>42872</v>
      </c>
      <c r="G129" s="132" t="s">
        <v>52</v>
      </c>
      <c r="H129" s="138" t="s">
        <v>51</v>
      </c>
      <c r="I129" s="138">
        <v>6816.13</v>
      </c>
      <c r="J129" s="138">
        <v>6816.13</v>
      </c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  <c r="X129" s="53"/>
    </row>
    <row r="130" spans="1:24" s="1" customFormat="1" ht="30" x14ac:dyDescent="0.25">
      <c r="A130" s="132"/>
      <c r="B130" s="132"/>
      <c r="C130" s="38" t="s">
        <v>50</v>
      </c>
      <c r="D130" s="132"/>
      <c r="E130" s="134"/>
      <c r="F130" s="134"/>
      <c r="G130" s="132"/>
      <c r="H130" s="138"/>
      <c r="I130" s="138"/>
      <c r="J130" s="138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53"/>
      <c r="W130" s="53"/>
      <c r="X130" s="53"/>
    </row>
    <row r="131" spans="1:24" s="1" customFormat="1" ht="30" x14ac:dyDescent="0.25">
      <c r="A131" s="132"/>
      <c r="B131" s="132"/>
      <c r="C131" s="38" t="s">
        <v>225</v>
      </c>
      <c r="D131" s="132"/>
      <c r="E131" s="134"/>
      <c r="F131" s="134"/>
      <c r="G131" s="132"/>
      <c r="H131" s="138"/>
      <c r="I131" s="138"/>
      <c r="J131" s="138"/>
    </row>
    <row r="132" spans="1:24" s="1" customFormat="1" ht="30" x14ac:dyDescent="0.25">
      <c r="A132" s="132"/>
      <c r="B132" s="132"/>
      <c r="C132" s="38" t="s">
        <v>20</v>
      </c>
      <c r="D132" s="132"/>
      <c r="E132" s="134"/>
      <c r="F132" s="134"/>
      <c r="G132" s="132"/>
      <c r="H132" s="138"/>
      <c r="I132" s="138"/>
      <c r="J132" s="138"/>
    </row>
    <row r="133" spans="1:24" s="1" customFormat="1" ht="45" customHeight="1" x14ac:dyDescent="0.25">
      <c r="A133" s="132"/>
      <c r="B133" s="132"/>
      <c r="C133" s="61" t="s">
        <v>271</v>
      </c>
      <c r="D133" s="132"/>
      <c r="E133" s="134"/>
      <c r="F133" s="134"/>
      <c r="G133" s="132"/>
      <c r="H133" s="138"/>
      <c r="I133" s="138"/>
      <c r="J133" s="138"/>
    </row>
    <row r="134" spans="1:24" s="1" customFormat="1" ht="30" x14ac:dyDescent="0.25">
      <c r="A134" s="132"/>
      <c r="B134" s="132"/>
      <c r="C134" s="124" t="s">
        <v>276</v>
      </c>
      <c r="D134" s="132"/>
      <c r="E134" s="134"/>
      <c r="F134" s="134"/>
      <c r="G134" s="132"/>
      <c r="H134" s="138"/>
      <c r="I134" s="138"/>
      <c r="J134" s="138"/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  <c r="W134" s="53"/>
      <c r="X134" s="53"/>
    </row>
    <row r="135" spans="1:24" s="1" customFormat="1" ht="30" x14ac:dyDescent="0.25">
      <c r="A135" s="148" t="s">
        <v>226</v>
      </c>
      <c r="B135" s="148" t="s">
        <v>18</v>
      </c>
      <c r="C135" s="38" t="s">
        <v>15</v>
      </c>
      <c r="D135" s="148" t="s">
        <v>11</v>
      </c>
      <c r="E135" s="134">
        <v>42873</v>
      </c>
      <c r="F135" s="134">
        <v>42873</v>
      </c>
      <c r="G135" s="132" t="s">
        <v>58</v>
      </c>
      <c r="H135" s="140" t="s">
        <v>227</v>
      </c>
      <c r="I135" s="140">
        <v>550</v>
      </c>
      <c r="J135" s="140">
        <v>550</v>
      </c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</row>
    <row r="136" spans="1:24" s="1" customFormat="1" ht="30" x14ac:dyDescent="0.25">
      <c r="A136" s="149"/>
      <c r="B136" s="149"/>
      <c r="C136" s="42" t="s">
        <v>11</v>
      </c>
      <c r="D136" s="149"/>
      <c r="E136" s="134"/>
      <c r="F136" s="134"/>
      <c r="G136" s="132"/>
      <c r="H136" s="143"/>
      <c r="I136" s="141"/>
      <c r="J136" s="141"/>
      <c r="K136" s="53"/>
      <c r="L136" s="53"/>
      <c r="M136" s="53"/>
      <c r="N136" s="53"/>
      <c r="O136" s="53"/>
      <c r="P136" s="53"/>
      <c r="Q136" s="53"/>
      <c r="R136" s="53"/>
      <c r="S136" s="53"/>
      <c r="T136" s="53"/>
      <c r="U136" s="53"/>
      <c r="V136" s="53"/>
      <c r="W136" s="53"/>
      <c r="X136" s="53"/>
    </row>
    <row r="137" spans="1:24" ht="30" customHeight="1" x14ac:dyDescent="0.25">
      <c r="A137" s="132" t="s">
        <v>228</v>
      </c>
      <c r="B137" s="132" t="s">
        <v>18</v>
      </c>
      <c r="C137" s="38" t="s">
        <v>20</v>
      </c>
      <c r="D137" s="132" t="s">
        <v>229</v>
      </c>
      <c r="E137" s="153" t="s">
        <v>230</v>
      </c>
      <c r="F137" s="188">
        <v>43018</v>
      </c>
      <c r="G137" s="150" t="s">
        <v>231</v>
      </c>
      <c r="H137" s="138" t="s">
        <v>351</v>
      </c>
      <c r="I137" s="142">
        <v>0</v>
      </c>
      <c r="J137" s="142">
        <v>0</v>
      </c>
      <c r="K137" s="58"/>
      <c r="L137" s="58"/>
      <c r="M137" s="58"/>
      <c r="N137" s="58"/>
      <c r="O137" s="58"/>
      <c r="P137" s="58"/>
      <c r="Q137" s="58"/>
      <c r="R137" s="58"/>
      <c r="S137" s="58"/>
      <c r="T137" s="58"/>
      <c r="U137" s="58"/>
      <c r="V137" s="58"/>
      <c r="W137" s="58"/>
      <c r="X137" s="58"/>
    </row>
    <row r="138" spans="1:24" ht="32.25" customHeight="1" x14ac:dyDescent="0.25">
      <c r="A138" s="132"/>
      <c r="B138" s="132"/>
      <c r="C138" s="38" t="s">
        <v>235</v>
      </c>
      <c r="D138" s="132"/>
      <c r="E138" s="134"/>
      <c r="F138" s="188"/>
      <c r="G138" s="132"/>
      <c r="H138" s="138"/>
      <c r="I138" s="143"/>
      <c r="J138" s="143"/>
      <c r="K138" s="58"/>
      <c r="L138" s="58"/>
      <c r="M138" s="58"/>
      <c r="N138" s="58"/>
      <c r="O138" s="58"/>
      <c r="P138" s="58"/>
      <c r="Q138" s="58"/>
      <c r="R138" s="58"/>
      <c r="S138" s="58"/>
      <c r="T138" s="58"/>
      <c r="U138" s="58"/>
      <c r="V138" s="58"/>
      <c r="W138" s="58"/>
      <c r="X138" s="58"/>
    </row>
    <row r="139" spans="1:24" ht="34.5" customHeight="1" x14ac:dyDescent="0.25">
      <c r="A139" s="132"/>
      <c r="B139" s="132"/>
      <c r="C139" s="38" t="s">
        <v>15</v>
      </c>
      <c r="D139" s="132"/>
      <c r="E139" s="134"/>
      <c r="F139" s="188"/>
      <c r="G139" s="132"/>
      <c r="H139" s="138"/>
      <c r="I139" s="143"/>
      <c r="J139" s="143"/>
      <c r="K139" s="58"/>
      <c r="L139" s="58"/>
      <c r="M139" s="58"/>
      <c r="N139" s="58"/>
      <c r="O139" s="58"/>
      <c r="P139" s="58"/>
      <c r="Q139" s="58"/>
      <c r="R139" s="58"/>
      <c r="S139" s="58"/>
      <c r="T139" s="58"/>
      <c r="U139" s="58"/>
      <c r="V139" s="58"/>
      <c r="W139" s="58"/>
      <c r="X139" s="58"/>
    </row>
    <row r="140" spans="1:24" ht="30" customHeight="1" x14ac:dyDescent="0.25">
      <c r="A140" s="132" t="s">
        <v>232</v>
      </c>
      <c r="B140" s="132" t="s">
        <v>18</v>
      </c>
      <c r="C140" s="38" t="s">
        <v>20</v>
      </c>
      <c r="D140" s="132"/>
      <c r="E140" s="134"/>
      <c r="F140" s="188"/>
      <c r="G140" s="132"/>
      <c r="H140" s="138"/>
      <c r="I140" s="143"/>
      <c r="J140" s="143"/>
      <c r="K140" s="58"/>
      <c r="L140" s="58"/>
      <c r="M140" s="58"/>
      <c r="N140" s="58"/>
      <c r="O140" s="58"/>
      <c r="P140" s="58"/>
      <c r="Q140" s="58"/>
      <c r="R140" s="58"/>
      <c r="S140" s="58"/>
      <c r="T140" s="58"/>
      <c r="U140" s="58"/>
      <c r="V140" s="58"/>
      <c r="W140" s="58"/>
      <c r="X140" s="58"/>
    </row>
    <row r="141" spans="1:24" ht="26.25" customHeight="1" x14ac:dyDescent="0.25">
      <c r="A141" s="132"/>
      <c r="B141" s="132"/>
      <c r="C141" s="38" t="s">
        <v>235</v>
      </c>
      <c r="D141" s="132"/>
      <c r="E141" s="134"/>
      <c r="F141" s="189"/>
      <c r="G141" s="132"/>
      <c r="H141" s="138"/>
      <c r="I141" s="141"/>
      <c r="J141" s="141"/>
      <c r="K141" s="58"/>
      <c r="L141" s="58"/>
      <c r="M141" s="58"/>
      <c r="N141" s="58"/>
      <c r="O141" s="58"/>
      <c r="P141" s="58"/>
      <c r="Q141" s="58"/>
      <c r="R141" s="58"/>
      <c r="S141" s="58"/>
      <c r="T141" s="58"/>
      <c r="U141" s="58"/>
      <c r="V141" s="58"/>
      <c r="W141" s="58"/>
      <c r="X141" s="58"/>
    </row>
    <row r="142" spans="1:24" s="59" customFormat="1" ht="30" x14ac:dyDescent="0.25">
      <c r="A142" s="132"/>
      <c r="B142" s="132"/>
      <c r="C142" s="38" t="s">
        <v>15</v>
      </c>
      <c r="D142" s="132"/>
      <c r="E142" s="66" t="s">
        <v>233</v>
      </c>
      <c r="F142" s="39" t="s">
        <v>233</v>
      </c>
      <c r="G142" s="38" t="s">
        <v>234</v>
      </c>
      <c r="H142" s="79" t="s">
        <v>352</v>
      </c>
      <c r="I142" s="123">
        <v>0</v>
      </c>
      <c r="J142" s="123">
        <v>0</v>
      </c>
      <c r="K142" s="2"/>
    </row>
    <row r="143" spans="1:24" s="60" customFormat="1" ht="30" customHeight="1" x14ac:dyDescent="0.25">
      <c r="A143" s="132" t="s">
        <v>236</v>
      </c>
      <c r="B143" s="132" t="s">
        <v>237</v>
      </c>
      <c r="C143" s="132" t="s">
        <v>238</v>
      </c>
      <c r="D143" s="132" t="s">
        <v>239</v>
      </c>
      <c r="E143" s="134">
        <v>42873</v>
      </c>
      <c r="F143" s="134">
        <v>42874</v>
      </c>
      <c r="G143" s="132" t="s">
        <v>240</v>
      </c>
      <c r="H143" s="138" t="s">
        <v>241</v>
      </c>
      <c r="I143" s="138">
        <v>550</v>
      </c>
      <c r="J143" s="138">
        <v>550</v>
      </c>
      <c r="K143" s="1"/>
    </row>
    <row r="144" spans="1:24" s="1" customFormat="1" x14ac:dyDescent="0.25">
      <c r="A144" s="132"/>
      <c r="B144" s="132"/>
      <c r="C144" s="132"/>
      <c r="D144" s="132"/>
      <c r="E144" s="134"/>
      <c r="F144" s="134"/>
      <c r="G144" s="132"/>
      <c r="H144" s="138"/>
      <c r="I144" s="138"/>
      <c r="J144" s="138"/>
    </row>
    <row r="145" spans="1:10" s="1" customFormat="1" x14ac:dyDescent="0.25">
      <c r="A145" s="132"/>
      <c r="B145" s="132"/>
      <c r="C145" s="132"/>
      <c r="D145" s="132"/>
      <c r="E145" s="134"/>
      <c r="F145" s="134"/>
      <c r="G145" s="132"/>
      <c r="H145" s="138"/>
      <c r="I145" s="138"/>
      <c r="J145" s="138"/>
    </row>
    <row r="146" spans="1:10" s="1" customFormat="1" ht="30" x14ac:dyDescent="0.25">
      <c r="A146" s="132" t="s">
        <v>242</v>
      </c>
      <c r="B146" s="132" t="s">
        <v>237</v>
      </c>
      <c r="C146" s="38" t="s">
        <v>243</v>
      </c>
      <c r="D146" s="132" t="s">
        <v>244</v>
      </c>
      <c r="E146" s="134">
        <v>43089</v>
      </c>
      <c r="F146" s="134">
        <v>43089</v>
      </c>
      <c r="G146" s="132" t="s">
        <v>248</v>
      </c>
      <c r="H146" s="138" t="s">
        <v>245</v>
      </c>
      <c r="I146" s="140">
        <v>0</v>
      </c>
      <c r="J146" s="138">
        <v>0</v>
      </c>
    </row>
    <row r="147" spans="1:10" s="1" customFormat="1" ht="30" x14ac:dyDescent="0.25">
      <c r="A147" s="132"/>
      <c r="B147" s="132"/>
      <c r="C147" s="38" t="s">
        <v>20</v>
      </c>
      <c r="D147" s="132"/>
      <c r="E147" s="134"/>
      <c r="F147" s="134"/>
      <c r="G147" s="132"/>
      <c r="H147" s="138"/>
      <c r="I147" s="143"/>
      <c r="J147" s="138"/>
    </row>
    <row r="148" spans="1:10" s="1" customFormat="1" ht="30" x14ac:dyDescent="0.25">
      <c r="A148" s="132"/>
      <c r="B148" s="132"/>
      <c r="C148" s="38" t="s">
        <v>244</v>
      </c>
      <c r="D148" s="132"/>
      <c r="E148" s="134"/>
      <c r="F148" s="134"/>
      <c r="G148" s="132"/>
      <c r="H148" s="138"/>
      <c r="I148" s="143"/>
      <c r="J148" s="138"/>
    </row>
    <row r="149" spans="1:10" s="1" customFormat="1" ht="30" x14ac:dyDescent="0.25">
      <c r="A149" s="132"/>
      <c r="B149" s="132"/>
      <c r="C149" s="38" t="s">
        <v>246</v>
      </c>
      <c r="D149" s="132"/>
      <c r="E149" s="134"/>
      <c r="F149" s="134"/>
      <c r="G149" s="132"/>
      <c r="H149" s="138"/>
      <c r="I149" s="143"/>
      <c r="J149" s="138"/>
    </row>
    <row r="150" spans="1:10" s="1" customFormat="1" ht="30" x14ac:dyDescent="0.25">
      <c r="A150" s="132"/>
      <c r="B150" s="132"/>
      <c r="C150" s="38" t="s">
        <v>15</v>
      </c>
      <c r="D150" s="132"/>
      <c r="E150" s="134"/>
      <c r="F150" s="134"/>
      <c r="G150" s="132"/>
      <c r="H150" s="138"/>
      <c r="I150" s="141"/>
      <c r="J150" s="138"/>
    </row>
    <row r="151" spans="1:10" s="1" customFormat="1" ht="30" customHeight="1" x14ac:dyDescent="0.25">
      <c r="A151" s="132" t="s">
        <v>458</v>
      </c>
      <c r="B151" s="132" t="s">
        <v>237</v>
      </c>
      <c r="C151" s="132" t="s">
        <v>459</v>
      </c>
      <c r="D151" s="132" t="s">
        <v>460</v>
      </c>
      <c r="E151" s="193" t="s">
        <v>455</v>
      </c>
      <c r="F151" s="194"/>
      <c r="G151" s="132" t="s">
        <v>255</v>
      </c>
      <c r="H151" s="138" t="s">
        <v>254</v>
      </c>
      <c r="I151" s="138">
        <v>0</v>
      </c>
      <c r="J151" s="138">
        <v>0</v>
      </c>
    </row>
    <row r="152" spans="1:10" x14ac:dyDescent="0.25">
      <c r="A152" s="132"/>
      <c r="B152" s="132"/>
      <c r="C152" s="132"/>
      <c r="D152" s="132"/>
      <c r="E152" s="195"/>
      <c r="F152" s="196"/>
      <c r="G152" s="132"/>
      <c r="H152" s="138"/>
      <c r="I152" s="138"/>
      <c r="J152" s="138"/>
    </row>
    <row r="153" spans="1:10" x14ac:dyDescent="0.25">
      <c r="A153" s="132"/>
      <c r="B153" s="132"/>
      <c r="C153" s="132"/>
      <c r="D153" s="132"/>
      <c r="E153" s="195"/>
      <c r="F153" s="196"/>
      <c r="G153" s="132"/>
      <c r="H153" s="138"/>
      <c r="I153" s="138"/>
      <c r="J153" s="138"/>
    </row>
    <row r="154" spans="1:10" x14ac:dyDescent="0.25">
      <c r="A154" s="132"/>
      <c r="B154" s="132"/>
      <c r="C154" s="132"/>
      <c r="D154" s="132"/>
      <c r="E154" s="195"/>
      <c r="F154" s="196"/>
      <c r="G154" s="132"/>
      <c r="H154" s="138"/>
      <c r="I154" s="138"/>
      <c r="J154" s="138"/>
    </row>
    <row r="155" spans="1:10" x14ac:dyDescent="0.25">
      <c r="A155" s="132"/>
      <c r="B155" s="132"/>
      <c r="C155" s="132"/>
      <c r="D155" s="132"/>
      <c r="E155" s="197"/>
      <c r="F155" s="198"/>
      <c r="G155" s="132"/>
      <c r="H155" s="138"/>
      <c r="I155" s="138"/>
      <c r="J155" s="138"/>
    </row>
    <row r="156" spans="1:10" ht="30" customHeight="1" x14ac:dyDescent="0.25">
      <c r="A156" s="132" t="s">
        <v>258</v>
      </c>
      <c r="B156" s="132" t="s">
        <v>18</v>
      </c>
      <c r="C156" s="63" t="s">
        <v>353</v>
      </c>
      <c r="D156" s="132" t="s">
        <v>259</v>
      </c>
      <c r="E156" s="134">
        <v>42859</v>
      </c>
      <c r="F156" s="134">
        <v>42860</v>
      </c>
      <c r="G156" s="132" t="s">
        <v>257</v>
      </c>
      <c r="H156" s="138" t="s">
        <v>256</v>
      </c>
      <c r="I156" s="140">
        <v>14532.64</v>
      </c>
      <c r="J156" s="140">
        <v>14532.64</v>
      </c>
    </row>
    <row r="157" spans="1:10" ht="30" x14ac:dyDescent="0.25">
      <c r="A157" s="132"/>
      <c r="B157" s="132"/>
      <c r="C157" s="77" t="s">
        <v>354</v>
      </c>
      <c r="D157" s="132"/>
      <c r="E157" s="134"/>
      <c r="F157" s="134"/>
      <c r="G157" s="132"/>
      <c r="H157" s="138"/>
      <c r="I157" s="143"/>
      <c r="J157" s="143"/>
    </row>
    <row r="158" spans="1:10" ht="30" x14ac:dyDescent="0.25">
      <c r="A158" s="132"/>
      <c r="B158" s="132"/>
      <c r="C158" s="77" t="s">
        <v>355</v>
      </c>
      <c r="D158" s="132"/>
      <c r="E158" s="134"/>
      <c r="F158" s="134"/>
      <c r="G158" s="132"/>
      <c r="H158" s="138"/>
      <c r="I158" s="143"/>
      <c r="J158" s="143"/>
    </row>
    <row r="159" spans="1:10" ht="30" x14ac:dyDescent="0.25">
      <c r="A159" s="132"/>
      <c r="B159" s="132"/>
      <c r="C159" s="77" t="s">
        <v>356</v>
      </c>
      <c r="D159" s="132"/>
      <c r="E159" s="134"/>
      <c r="F159" s="134"/>
      <c r="G159" s="132"/>
      <c r="H159" s="138"/>
      <c r="I159" s="143"/>
      <c r="J159" s="143"/>
    </row>
    <row r="160" spans="1:10" ht="45" x14ac:dyDescent="0.25">
      <c r="A160" s="132"/>
      <c r="B160" s="132"/>
      <c r="C160" s="77" t="s">
        <v>314</v>
      </c>
      <c r="D160" s="132"/>
      <c r="E160" s="134"/>
      <c r="F160" s="134"/>
      <c r="G160" s="132"/>
      <c r="H160" s="138"/>
      <c r="I160" s="141"/>
      <c r="J160" s="141"/>
    </row>
    <row r="161" spans="1:24" ht="45" x14ac:dyDescent="0.25">
      <c r="A161" s="74" t="s">
        <v>260</v>
      </c>
      <c r="B161" s="63" t="s">
        <v>237</v>
      </c>
      <c r="C161" s="64" t="s">
        <v>461</v>
      </c>
      <c r="D161" s="125" t="s">
        <v>461</v>
      </c>
      <c r="E161" s="66">
        <v>42864</v>
      </c>
      <c r="F161" s="66">
        <v>42864</v>
      </c>
      <c r="G161" s="64" t="s">
        <v>70</v>
      </c>
      <c r="H161" s="67" t="s">
        <v>261</v>
      </c>
      <c r="I161" s="70">
        <v>2928</v>
      </c>
      <c r="J161" s="67">
        <v>2928</v>
      </c>
    </row>
    <row r="162" spans="1:24" x14ac:dyDescent="0.25">
      <c r="A162" s="133" t="s">
        <v>262</v>
      </c>
      <c r="B162" s="132" t="s">
        <v>237</v>
      </c>
      <c r="C162" s="190" t="s">
        <v>462</v>
      </c>
      <c r="D162" s="133" t="s">
        <v>462</v>
      </c>
      <c r="E162" s="191">
        <v>42929</v>
      </c>
      <c r="F162" s="191">
        <v>42929</v>
      </c>
      <c r="G162" s="133" t="s">
        <v>264</v>
      </c>
      <c r="H162" s="192" t="s">
        <v>263</v>
      </c>
      <c r="I162" s="145">
        <v>0</v>
      </c>
      <c r="J162" s="146">
        <v>0</v>
      </c>
    </row>
    <row r="163" spans="1:24" x14ac:dyDescent="0.25">
      <c r="A163" s="133"/>
      <c r="B163" s="132"/>
      <c r="C163" s="190"/>
      <c r="D163" s="133"/>
      <c r="E163" s="133"/>
      <c r="F163" s="133"/>
      <c r="G163" s="133"/>
      <c r="H163" s="144"/>
      <c r="I163" s="145"/>
      <c r="J163" s="146"/>
    </row>
    <row r="164" spans="1:24" x14ac:dyDescent="0.25">
      <c r="A164" s="133"/>
      <c r="B164" s="132"/>
      <c r="C164" s="190"/>
      <c r="D164" s="133"/>
      <c r="E164" s="133"/>
      <c r="F164" s="133"/>
      <c r="G164" s="133"/>
      <c r="H164" s="144"/>
      <c r="I164" s="145"/>
      <c r="J164" s="146"/>
    </row>
    <row r="165" spans="1:24" x14ac:dyDescent="0.25">
      <c r="A165" s="133"/>
      <c r="B165" s="132"/>
      <c r="C165" s="190"/>
      <c r="D165" s="133"/>
      <c r="E165" s="133"/>
      <c r="F165" s="133"/>
      <c r="G165" s="133"/>
      <c r="H165" s="144"/>
      <c r="I165" s="145"/>
      <c r="J165" s="146"/>
    </row>
    <row r="166" spans="1:24" ht="30" customHeight="1" x14ac:dyDescent="0.25">
      <c r="A166" s="133" t="s">
        <v>267</v>
      </c>
      <c r="B166" s="132" t="s">
        <v>237</v>
      </c>
      <c r="C166" s="133" t="s">
        <v>463</v>
      </c>
      <c r="D166" s="133" t="s">
        <v>463</v>
      </c>
      <c r="E166" s="191">
        <v>43042</v>
      </c>
      <c r="F166" s="191">
        <v>43048</v>
      </c>
      <c r="G166" s="133" t="s">
        <v>266</v>
      </c>
      <c r="H166" s="192" t="s">
        <v>265</v>
      </c>
      <c r="I166" s="144">
        <v>1805.6</v>
      </c>
      <c r="J166" s="144">
        <v>1805.6</v>
      </c>
    </row>
    <row r="167" spans="1:24" x14ac:dyDescent="0.25">
      <c r="A167" s="133"/>
      <c r="B167" s="132"/>
      <c r="C167" s="133"/>
      <c r="D167" s="133"/>
      <c r="E167" s="133"/>
      <c r="F167" s="133"/>
      <c r="G167" s="133"/>
      <c r="H167" s="192"/>
      <c r="I167" s="144"/>
      <c r="J167" s="144"/>
    </row>
    <row r="168" spans="1:24" x14ac:dyDescent="0.25">
      <c r="A168" s="133"/>
      <c r="B168" s="132"/>
      <c r="C168" s="133"/>
      <c r="D168" s="133"/>
      <c r="E168" s="133"/>
      <c r="F168" s="133"/>
      <c r="G168" s="133"/>
      <c r="H168" s="192"/>
      <c r="I168" s="144"/>
      <c r="J168" s="144"/>
    </row>
    <row r="169" spans="1:24" x14ac:dyDescent="0.25">
      <c r="A169" s="133"/>
      <c r="B169" s="132"/>
      <c r="C169" s="133"/>
      <c r="D169" s="133"/>
      <c r="E169" s="133"/>
      <c r="F169" s="133"/>
      <c r="G169" s="133"/>
      <c r="H169" s="192"/>
      <c r="I169" s="144"/>
      <c r="J169" s="144"/>
    </row>
    <row r="170" spans="1:24" x14ac:dyDescent="0.25">
      <c r="A170" s="133" t="s">
        <v>270</v>
      </c>
      <c r="B170" s="132" t="s">
        <v>237</v>
      </c>
      <c r="C170" s="133" t="s">
        <v>456</v>
      </c>
      <c r="D170" s="133" t="s">
        <v>457</v>
      </c>
      <c r="E170" s="191">
        <v>43047</v>
      </c>
      <c r="F170" s="191">
        <v>43048</v>
      </c>
      <c r="G170" s="133" t="s">
        <v>269</v>
      </c>
      <c r="H170" s="192" t="s">
        <v>268</v>
      </c>
      <c r="I170" s="144">
        <v>46543</v>
      </c>
      <c r="J170" s="147">
        <v>0</v>
      </c>
    </row>
    <row r="171" spans="1:24" x14ac:dyDescent="0.25">
      <c r="A171" s="133"/>
      <c r="B171" s="132"/>
      <c r="C171" s="133"/>
      <c r="D171" s="133"/>
      <c r="E171" s="133"/>
      <c r="F171" s="133"/>
      <c r="G171" s="133"/>
      <c r="H171" s="144"/>
      <c r="I171" s="144"/>
      <c r="J171" s="147"/>
    </row>
    <row r="172" spans="1:24" x14ac:dyDescent="0.25">
      <c r="A172" s="133"/>
      <c r="B172" s="132"/>
      <c r="C172" s="133"/>
      <c r="D172" s="133"/>
      <c r="E172" s="133"/>
      <c r="F172" s="133"/>
      <c r="G172" s="133"/>
      <c r="H172" s="144"/>
      <c r="I172" s="144"/>
      <c r="J172" s="147"/>
    </row>
    <row r="173" spans="1:24" x14ac:dyDescent="0.25">
      <c r="A173" s="133"/>
      <c r="B173" s="132"/>
      <c r="C173" s="133"/>
      <c r="D173" s="133"/>
      <c r="E173" s="133"/>
      <c r="F173" s="133"/>
      <c r="G173" s="133"/>
      <c r="H173" s="144"/>
      <c r="I173" s="144"/>
      <c r="J173" s="147"/>
    </row>
    <row r="174" spans="1:24" ht="30" x14ac:dyDescent="0.25">
      <c r="A174" s="132" t="s">
        <v>287</v>
      </c>
      <c r="B174" s="132" t="s">
        <v>288</v>
      </c>
      <c r="C174" s="86" t="s">
        <v>289</v>
      </c>
      <c r="D174" s="132" t="s">
        <v>289</v>
      </c>
      <c r="E174" s="134">
        <v>42761</v>
      </c>
      <c r="F174" s="134">
        <v>42762</v>
      </c>
      <c r="G174" s="132" t="s">
        <v>290</v>
      </c>
      <c r="H174" s="138" t="s">
        <v>291</v>
      </c>
      <c r="I174" s="138">
        <v>939.4</v>
      </c>
      <c r="J174" s="138">
        <v>939.4</v>
      </c>
      <c r="K174" s="58"/>
      <c r="L174" s="58"/>
      <c r="M174" s="58"/>
      <c r="N174" s="58"/>
      <c r="O174" s="58"/>
      <c r="P174" s="58"/>
      <c r="Q174" s="58"/>
      <c r="R174" s="58"/>
      <c r="S174" s="58"/>
      <c r="T174" s="58"/>
      <c r="U174" s="58"/>
      <c r="V174" s="58"/>
      <c r="W174" s="58"/>
      <c r="X174" s="58"/>
    </row>
    <row r="175" spans="1:24" ht="30" x14ac:dyDescent="0.25">
      <c r="A175" s="133"/>
      <c r="B175" s="133"/>
      <c r="C175" s="86" t="s">
        <v>292</v>
      </c>
      <c r="D175" s="133"/>
      <c r="E175" s="133"/>
      <c r="F175" s="133"/>
      <c r="G175" s="133"/>
      <c r="H175" s="133"/>
      <c r="I175" s="133"/>
      <c r="J175" s="138"/>
      <c r="K175" s="58"/>
      <c r="L175" s="58"/>
      <c r="M175" s="58"/>
      <c r="N175" s="58"/>
      <c r="O175" s="58"/>
      <c r="P175" s="58"/>
      <c r="Q175" s="58"/>
      <c r="R175" s="58"/>
      <c r="S175" s="58"/>
      <c r="T175" s="58"/>
      <c r="U175" s="58"/>
      <c r="V175" s="58"/>
      <c r="W175" s="58"/>
      <c r="X175" s="58"/>
    </row>
    <row r="176" spans="1:24" s="4" customFormat="1" x14ac:dyDescent="0.25">
      <c r="A176" s="132" t="s">
        <v>293</v>
      </c>
      <c r="B176" s="132" t="s">
        <v>294</v>
      </c>
      <c r="C176" s="139" t="s">
        <v>295</v>
      </c>
      <c r="D176" s="132" t="s">
        <v>295</v>
      </c>
      <c r="E176" s="134">
        <v>42736</v>
      </c>
      <c r="F176" s="134">
        <v>43039</v>
      </c>
      <c r="G176" s="132" t="s">
        <v>296</v>
      </c>
      <c r="H176" s="138" t="s">
        <v>297</v>
      </c>
      <c r="I176" s="138">
        <v>0</v>
      </c>
      <c r="J176" s="138">
        <v>0</v>
      </c>
      <c r="K176" s="85"/>
      <c r="L176" s="85"/>
      <c r="M176" s="85"/>
      <c r="N176" s="85"/>
      <c r="O176" s="85"/>
      <c r="P176" s="85"/>
      <c r="Q176" s="85"/>
      <c r="R176" s="85"/>
      <c r="S176" s="85"/>
      <c r="T176" s="85"/>
      <c r="U176" s="85"/>
      <c r="V176" s="85"/>
      <c r="W176" s="85"/>
      <c r="X176" s="85"/>
    </row>
    <row r="177" spans="1:30" s="4" customFormat="1" ht="17.25" customHeight="1" x14ac:dyDescent="0.25">
      <c r="A177" s="132"/>
      <c r="B177" s="132"/>
      <c r="C177" s="139"/>
      <c r="D177" s="132"/>
      <c r="E177" s="134"/>
      <c r="F177" s="134"/>
      <c r="G177" s="132"/>
      <c r="H177" s="138"/>
      <c r="I177" s="138"/>
      <c r="J177" s="138"/>
      <c r="K177" s="85"/>
      <c r="L177" s="85"/>
      <c r="M177" s="85"/>
      <c r="N177" s="85"/>
      <c r="O177" s="85"/>
      <c r="P177" s="85"/>
      <c r="Q177" s="85"/>
      <c r="R177" s="85"/>
      <c r="S177" s="85"/>
      <c r="T177" s="85"/>
      <c r="U177" s="85"/>
      <c r="V177" s="85"/>
      <c r="W177" s="85"/>
      <c r="X177" s="85"/>
    </row>
    <row r="178" spans="1:30" s="4" customFormat="1" ht="44.25" customHeight="1" x14ac:dyDescent="0.25">
      <c r="A178" s="132"/>
      <c r="B178" s="132"/>
      <c r="C178" s="139"/>
      <c r="D178" s="132"/>
      <c r="E178" s="134"/>
      <c r="F178" s="134"/>
      <c r="G178" s="132"/>
      <c r="H178" s="138"/>
      <c r="I178" s="138"/>
      <c r="J178" s="138"/>
      <c r="K178" s="85"/>
      <c r="L178" s="85"/>
      <c r="M178" s="85"/>
      <c r="N178" s="85"/>
      <c r="O178" s="85"/>
      <c r="P178" s="85"/>
      <c r="Q178" s="85"/>
      <c r="R178" s="85"/>
      <c r="S178" s="85"/>
      <c r="T178" s="85"/>
      <c r="U178" s="85"/>
      <c r="V178" s="85"/>
      <c r="W178" s="85"/>
      <c r="X178" s="85"/>
    </row>
    <row r="179" spans="1:30" s="4" customFormat="1" x14ac:dyDescent="0.25">
      <c r="A179" s="132"/>
      <c r="B179" s="132"/>
      <c r="C179" s="139"/>
      <c r="D179" s="132"/>
      <c r="E179" s="134"/>
      <c r="F179" s="134"/>
      <c r="G179" s="132"/>
      <c r="H179" s="138"/>
      <c r="I179" s="138"/>
      <c r="J179" s="138"/>
      <c r="K179" s="85"/>
      <c r="L179" s="85"/>
      <c r="M179" s="85"/>
      <c r="N179" s="85"/>
      <c r="O179" s="85"/>
      <c r="P179" s="85"/>
      <c r="Q179" s="85"/>
      <c r="R179" s="85"/>
      <c r="S179" s="85"/>
      <c r="T179" s="85"/>
      <c r="U179" s="85"/>
      <c r="V179" s="85"/>
      <c r="W179" s="85"/>
      <c r="X179" s="85"/>
    </row>
    <row r="180" spans="1:30" s="1" customFormat="1" x14ac:dyDescent="0.25">
      <c r="A180" s="132"/>
      <c r="B180" s="132"/>
      <c r="C180" s="139"/>
      <c r="D180" s="132"/>
      <c r="E180" s="134"/>
      <c r="F180" s="134"/>
      <c r="G180" s="132"/>
      <c r="H180" s="138"/>
      <c r="I180" s="138"/>
      <c r="J180" s="138"/>
      <c r="K180" s="53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  <c r="W180" s="53"/>
      <c r="X180" s="53"/>
    </row>
    <row r="181" spans="1:30" ht="30" customHeight="1" x14ac:dyDescent="0.25">
      <c r="A181" s="132" t="s">
        <v>53</v>
      </c>
      <c r="B181" s="132" t="s">
        <v>18</v>
      </c>
      <c r="C181" s="86" t="s">
        <v>20</v>
      </c>
      <c r="D181" s="132" t="s">
        <v>20</v>
      </c>
      <c r="E181" s="134">
        <v>42821</v>
      </c>
      <c r="F181" s="134">
        <v>42832</v>
      </c>
      <c r="G181" s="132" t="s">
        <v>55</v>
      </c>
      <c r="H181" s="138" t="s">
        <v>54</v>
      </c>
      <c r="I181" s="138">
        <f>550+660</f>
        <v>1210</v>
      </c>
      <c r="J181" s="138">
        <v>1210</v>
      </c>
    </row>
    <row r="182" spans="1:30" x14ac:dyDescent="0.25">
      <c r="A182" s="132"/>
      <c r="B182" s="132"/>
      <c r="C182" s="86" t="s">
        <v>275</v>
      </c>
      <c r="D182" s="132"/>
      <c r="E182" s="134"/>
      <c r="F182" s="134"/>
      <c r="G182" s="132"/>
      <c r="H182" s="138"/>
      <c r="I182" s="138"/>
      <c r="J182" s="138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ht="30" x14ac:dyDescent="0.25">
      <c r="A183" s="132"/>
      <c r="B183" s="132"/>
      <c r="C183" s="86" t="s">
        <v>10</v>
      </c>
      <c r="D183" s="132"/>
      <c r="E183" s="134"/>
      <c r="F183" s="134"/>
      <c r="G183" s="132"/>
      <c r="H183" s="138"/>
      <c r="I183" s="138"/>
      <c r="J183" s="138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ht="45" customHeight="1" x14ac:dyDescent="0.25">
      <c r="A184" s="132"/>
      <c r="B184" s="132"/>
      <c r="C184" s="86" t="s">
        <v>19</v>
      </c>
      <c r="D184" s="132"/>
      <c r="E184" s="134"/>
      <c r="F184" s="134"/>
      <c r="G184" s="132"/>
      <c r="H184" s="138"/>
      <c r="I184" s="138"/>
      <c r="J184" s="138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ht="60" customHeight="1" x14ac:dyDescent="0.25">
      <c r="A185" s="132"/>
      <c r="B185" s="132"/>
      <c r="C185" s="86" t="s">
        <v>276</v>
      </c>
      <c r="D185" s="132"/>
      <c r="E185" s="134"/>
      <c r="F185" s="134"/>
      <c r="G185" s="132"/>
      <c r="H185" s="138"/>
      <c r="I185" s="138"/>
      <c r="J185" s="138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ht="60" customHeight="1" x14ac:dyDescent="0.25">
      <c r="A186" s="77" t="s">
        <v>298</v>
      </c>
      <c r="B186" s="77" t="s">
        <v>8</v>
      </c>
      <c r="C186" s="86" t="s">
        <v>295</v>
      </c>
      <c r="D186" s="86" t="s">
        <v>295</v>
      </c>
      <c r="E186" s="80">
        <v>42882</v>
      </c>
      <c r="F186" s="80">
        <v>43100</v>
      </c>
      <c r="G186" s="77" t="s">
        <v>299</v>
      </c>
      <c r="H186" s="79" t="s">
        <v>300</v>
      </c>
      <c r="I186" s="79">
        <v>2013</v>
      </c>
      <c r="J186" s="79">
        <v>2013</v>
      </c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ht="70.5" customHeight="1" x14ac:dyDescent="0.25">
      <c r="A187" s="132" t="s">
        <v>301</v>
      </c>
      <c r="B187" s="132" t="s">
        <v>302</v>
      </c>
      <c r="C187" s="86" t="s">
        <v>295</v>
      </c>
      <c r="D187" s="132" t="s">
        <v>303</v>
      </c>
      <c r="E187" s="134" t="s">
        <v>304</v>
      </c>
      <c r="F187" s="134"/>
      <c r="G187" s="135" t="s">
        <v>305</v>
      </c>
      <c r="H187" s="137" t="s">
        <v>306</v>
      </c>
      <c r="I187" s="137">
        <v>732</v>
      </c>
      <c r="J187" s="138">
        <v>732</v>
      </c>
      <c r="K187" s="58"/>
      <c r="L187" s="58"/>
      <c r="M187" s="58"/>
      <c r="N187" s="58"/>
      <c r="O187" s="58"/>
      <c r="P187" s="58"/>
      <c r="Q187" s="58"/>
      <c r="R187" s="58"/>
      <c r="S187" s="58"/>
      <c r="T187" s="58"/>
      <c r="U187" s="58"/>
      <c r="V187" s="58"/>
      <c r="W187" s="58"/>
      <c r="X187" s="58"/>
    </row>
    <row r="188" spans="1:30" ht="45" customHeight="1" x14ac:dyDescent="0.25">
      <c r="A188" s="132"/>
      <c r="B188" s="132"/>
      <c r="C188" s="86" t="s">
        <v>307</v>
      </c>
      <c r="D188" s="132"/>
      <c r="E188" s="134"/>
      <c r="F188" s="134"/>
      <c r="G188" s="135"/>
      <c r="H188" s="137"/>
      <c r="I188" s="137"/>
      <c r="J188" s="138"/>
      <c r="K188" s="58"/>
      <c r="L188" s="58"/>
      <c r="M188" s="58"/>
      <c r="N188" s="58"/>
      <c r="O188" s="58"/>
      <c r="P188" s="58"/>
      <c r="Q188" s="58"/>
      <c r="R188" s="58"/>
      <c r="S188" s="58"/>
      <c r="T188" s="58"/>
      <c r="U188" s="58"/>
      <c r="V188" s="58"/>
      <c r="W188" s="58"/>
      <c r="X188" s="58"/>
    </row>
    <row r="189" spans="1:30" ht="45" customHeight="1" x14ac:dyDescent="0.25">
      <c r="A189" s="132" t="s">
        <v>308</v>
      </c>
      <c r="B189" s="132" t="s">
        <v>309</v>
      </c>
      <c r="C189" s="86" t="s">
        <v>295</v>
      </c>
      <c r="D189" s="132" t="s">
        <v>310</v>
      </c>
      <c r="E189" s="134" t="s">
        <v>304</v>
      </c>
      <c r="F189" s="134"/>
      <c r="G189" s="135" t="s">
        <v>299</v>
      </c>
      <c r="H189" s="137" t="s">
        <v>311</v>
      </c>
      <c r="I189" s="137">
        <v>502.76</v>
      </c>
      <c r="J189" s="138">
        <v>0</v>
      </c>
      <c r="K189" s="58"/>
      <c r="L189" s="58"/>
      <c r="M189" s="58"/>
      <c r="N189" s="58"/>
      <c r="O189" s="58"/>
      <c r="P189" s="58"/>
      <c r="Q189" s="58"/>
      <c r="R189" s="58"/>
      <c r="S189" s="58"/>
      <c r="T189" s="58"/>
      <c r="U189" s="58"/>
      <c r="V189" s="58"/>
      <c r="W189" s="58"/>
      <c r="X189" s="58"/>
    </row>
    <row r="190" spans="1:30" ht="45" customHeight="1" x14ac:dyDescent="0.25">
      <c r="A190" s="132"/>
      <c r="B190" s="132"/>
      <c r="C190" s="86" t="s">
        <v>312</v>
      </c>
      <c r="D190" s="132"/>
      <c r="E190" s="134"/>
      <c r="F190" s="134"/>
      <c r="G190" s="135"/>
      <c r="H190" s="137"/>
      <c r="I190" s="137"/>
      <c r="J190" s="138"/>
      <c r="K190" s="58"/>
      <c r="L190" s="58"/>
      <c r="M190" s="58"/>
      <c r="N190" s="58"/>
      <c r="O190" s="58"/>
      <c r="P190" s="58"/>
      <c r="Q190" s="58"/>
      <c r="R190" s="58"/>
      <c r="S190" s="58"/>
      <c r="T190" s="58"/>
      <c r="U190" s="58"/>
      <c r="V190" s="58"/>
      <c r="W190" s="58"/>
      <c r="X190" s="58"/>
    </row>
    <row r="191" spans="1:30" ht="60.75" customHeight="1" x14ac:dyDescent="0.25">
      <c r="A191" s="132"/>
      <c r="B191" s="132"/>
      <c r="C191" s="86" t="s">
        <v>310</v>
      </c>
      <c r="D191" s="132"/>
      <c r="E191" s="134"/>
      <c r="F191" s="134"/>
      <c r="G191" s="135"/>
      <c r="H191" s="137"/>
      <c r="I191" s="137"/>
      <c r="J191" s="138"/>
      <c r="K191" s="58"/>
      <c r="L191" s="58"/>
      <c r="M191" s="58"/>
      <c r="N191" s="58"/>
      <c r="O191" s="58"/>
      <c r="P191" s="58"/>
      <c r="Q191" s="58"/>
      <c r="R191" s="58"/>
      <c r="S191" s="58"/>
      <c r="T191" s="58"/>
      <c r="U191" s="58"/>
      <c r="V191" s="58"/>
      <c r="W191" s="58"/>
      <c r="X191" s="58"/>
    </row>
    <row r="192" spans="1:30" ht="45" customHeight="1" x14ac:dyDescent="0.25">
      <c r="A192" s="132" t="s">
        <v>313</v>
      </c>
      <c r="B192" s="132" t="s">
        <v>18</v>
      </c>
      <c r="C192" s="87" t="s">
        <v>314</v>
      </c>
      <c r="D192" s="132" t="s">
        <v>314</v>
      </c>
      <c r="E192" s="134" t="s">
        <v>304</v>
      </c>
      <c r="F192" s="134"/>
      <c r="G192" s="135" t="s">
        <v>315</v>
      </c>
      <c r="H192" s="134" t="s">
        <v>316</v>
      </c>
      <c r="I192" s="137">
        <v>0</v>
      </c>
      <c r="J192" s="138">
        <v>0</v>
      </c>
      <c r="K192" s="58"/>
      <c r="L192" s="58"/>
      <c r="M192" s="58"/>
      <c r="N192" s="58"/>
      <c r="O192" s="58"/>
      <c r="P192" s="58"/>
      <c r="Q192" s="58"/>
      <c r="R192" s="58"/>
      <c r="S192" s="58"/>
      <c r="T192" s="58"/>
      <c r="U192" s="58"/>
      <c r="V192" s="58"/>
      <c r="W192" s="58"/>
      <c r="X192" s="58"/>
    </row>
    <row r="193" spans="1:24" ht="45" customHeight="1" x14ac:dyDescent="0.25">
      <c r="A193" s="132"/>
      <c r="B193" s="132"/>
      <c r="C193" s="86" t="s">
        <v>317</v>
      </c>
      <c r="D193" s="132"/>
      <c r="E193" s="134"/>
      <c r="F193" s="134"/>
      <c r="G193" s="135"/>
      <c r="H193" s="134"/>
      <c r="I193" s="137"/>
      <c r="J193" s="138"/>
      <c r="K193" s="58"/>
      <c r="L193" s="58"/>
      <c r="M193" s="58"/>
      <c r="N193" s="58"/>
      <c r="O193" s="58"/>
      <c r="P193" s="58"/>
      <c r="Q193" s="58"/>
      <c r="R193" s="58"/>
      <c r="S193" s="58"/>
      <c r="T193" s="58"/>
      <c r="U193" s="58"/>
      <c r="V193" s="58"/>
      <c r="W193" s="58"/>
      <c r="X193" s="58"/>
    </row>
    <row r="194" spans="1:24" ht="45" customHeight="1" x14ac:dyDescent="0.25">
      <c r="A194" s="77" t="s">
        <v>318</v>
      </c>
      <c r="B194" s="77" t="s">
        <v>65</v>
      </c>
      <c r="C194" s="86" t="s">
        <v>319</v>
      </c>
      <c r="D194" s="77" t="s">
        <v>319</v>
      </c>
      <c r="E194" s="80">
        <v>42948</v>
      </c>
      <c r="F194" s="80">
        <v>42947</v>
      </c>
      <c r="G194" s="88" t="s">
        <v>320</v>
      </c>
      <c r="H194" s="89">
        <v>2700</v>
      </c>
      <c r="I194" s="81">
        <v>2700</v>
      </c>
      <c r="J194" s="79">
        <v>2700</v>
      </c>
      <c r="K194" s="58"/>
      <c r="L194" s="58"/>
      <c r="M194" s="58"/>
      <c r="N194" s="58"/>
      <c r="O194" s="58"/>
      <c r="P194" s="58"/>
      <c r="Q194" s="58"/>
      <c r="R194" s="58"/>
      <c r="S194" s="58"/>
      <c r="T194" s="58"/>
      <c r="U194" s="58"/>
      <c r="V194" s="58"/>
      <c r="W194" s="58"/>
      <c r="X194" s="58"/>
    </row>
    <row r="195" spans="1:24" ht="75.75" customHeight="1" x14ac:dyDescent="0.25">
      <c r="A195" s="132" t="s">
        <v>321</v>
      </c>
      <c r="B195" s="132" t="s">
        <v>18</v>
      </c>
      <c r="C195" s="86" t="s">
        <v>19</v>
      </c>
      <c r="D195" s="132" t="s">
        <v>19</v>
      </c>
      <c r="E195" s="134" t="s">
        <v>322</v>
      </c>
      <c r="F195" s="134" t="s">
        <v>323</v>
      </c>
      <c r="G195" s="132" t="s">
        <v>324</v>
      </c>
      <c r="H195" s="136" t="s">
        <v>325</v>
      </c>
      <c r="I195" s="137">
        <v>385</v>
      </c>
      <c r="J195" s="138">
        <v>385</v>
      </c>
      <c r="K195" s="58"/>
      <c r="L195" s="58"/>
      <c r="M195" s="58"/>
      <c r="N195" s="58"/>
      <c r="O195" s="58"/>
      <c r="P195" s="58"/>
      <c r="Q195" s="58"/>
      <c r="R195" s="58"/>
      <c r="S195" s="58"/>
      <c r="T195" s="58"/>
      <c r="U195" s="58"/>
      <c r="V195" s="58"/>
      <c r="W195" s="58"/>
      <c r="X195" s="58"/>
    </row>
    <row r="196" spans="1:24" ht="33.75" customHeight="1" x14ac:dyDescent="0.25">
      <c r="A196" s="132"/>
      <c r="B196" s="132"/>
      <c r="C196" s="86" t="s">
        <v>20</v>
      </c>
      <c r="D196" s="132"/>
      <c r="E196" s="134"/>
      <c r="F196" s="134"/>
      <c r="G196" s="132"/>
      <c r="H196" s="136"/>
      <c r="I196" s="137"/>
      <c r="J196" s="138"/>
      <c r="K196" s="58"/>
      <c r="L196" s="58"/>
      <c r="M196" s="58"/>
      <c r="N196" s="58"/>
      <c r="O196" s="58"/>
      <c r="P196" s="58"/>
      <c r="Q196" s="58"/>
      <c r="R196" s="58"/>
      <c r="S196" s="58"/>
      <c r="T196" s="58"/>
      <c r="U196" s="58"/>
      <c r="V196" s="58"/>
      <c r="W196" s="58"/>
      <c r="X196" s="58"/>
    </row>
    <row r="197" spans="1:24" ht="75.75" customHeight="1" x14ac:dyDescent="0.25">
      <c r="A197" s="132"/>
      <c r="B197" s="132"/>
      <c r="C197" s="86" t="s">
        <v>276</v>
      </c>
      <c r="D197" s="132"/>
      <c r="E197" s="134"/>
      <c r="F197" s="134"/>
      <c r="G197" s="132"/>
      <c r="H197" s="136"/>
      <c r="I197" s="137"/>
      <c r="J197" s="138"/>
      <c r="K197" s="58"/>
      <c r="L197" s="58"/>
      <c r="M197" s="58"/>
      <c r="N197" s="58"/>
      <c r="O197" s="58"/>
      <c r="P197" s="58"/>
      <c r="Q197" s="58"/>
      <c r="R197" s="58"/>
      <c r="S197" s="58"/>
      <c r="T197" s="58"/>
      <c r="U197" s="58"/>
      <c r="V197" s="58"/>
      <c r="W197" s="58"/>
      <c r="X197" s="58"/>
    </row>
    <row r="198" spans="1:24" ht="45" customHeight="1" x14ac:dyDescent="0.25">
      <c r="A198" s="132" t="s">
        <v>326</v>
      </c>
      <c r="B198" s="132" t="s">
        <v>18</v>
      </c>
      <c r="C198" s="87" t="s">
        <v>327</v>
      </c>
      <c r="D198" s="133" t="s">
        <v>314</v>
      </c>
      <c r="E198" s="134" t="s">
        <v>328</v>
      </c>
      <c r="F198" s="134"/>
      <c r="G198" s="135" t="s">
        <v>329</v>
      </c>
      <c r="H198" s="136" t="s">
        <v>330</v>
      </c>
      <c r="I198" s="137">
        <v>2147.1999999999998</v>
      </c>
      <c r="J198" s="138">
        <v>2147.1999999999998</v>
      </c>
      <c r="K198" s="58"/>
      <c r="L198" s="58"/>
      <c r="M198" s="58"/>
      <c r="N198" s="58"/>
      <c r="O198" s="58"/>
      <c r="P198" s="58"/>
      <c r="Q198" s="58"/>
      <c r="R198" s="58"/>
      <c r="S198" s="58"/>
      <c r="T198" s="58"/>
      <c r="U198" s="58"/>
      <c r="V198" s="58"/>
      <c r="W198" s="58"/>
      <c r="X198" s="58"/>
    </row>
    <row r="199" spans="1:24" ht="45" customHeight="1" x14ac:dyDescent="0.25">
      <c r="A199" s="132"/>
      <c r="B199" s="132"/>
      <c r="C199" s="87" t="s">
        <v>314</v>
      </c>
      <c r="D199" s="133"/>
      <c r="E199" s="134"/>
      <c r="F199" s="134"/>
      <c r="G199" s="135"/>
      <c r="H199" s="136"/>
      <c r="I199" s="137"/>
      <c r="J199" s="138"/>
      <c r="K199" s="58"/>
      <c r="L199" s="58"/>
      <c r="M199" s="58"/>
      <c r="N199" s="58"/>
      <c r="O199" s="58"/>
      <c r="P199" s="58"/>
      <c r="Q199" s="58"/>
      <c r="R199" s="58"/>
      <c r="S199" s="58"/>
      <c r="T199" s="58"/>
      <c r="U199" s="58"/>
      <c r="V199" s="58"/>
      <c r="W199" s="58"/>
      <c r="X199" s="58"/>
    </row>
    <row r="200" spans="1:24" ht="45" customHeight="1" x14ac:dyDescent="0.25">
      <c r="A200" s="132"/>
      <c r="B200" s="132"/>
      <c r="C200" s="86" t="s">
        <v>317</v>
      </c>
      <c r="D200" s="133"/>
      <c r="E200" s="134"/>
      <c r="F200" s="134"/>
      <c r="G200" s="135"/>
      <c r="H200" s="136"/>
      <c r="I200" s="137"/>
      <c r="J200" s="138"/>
      <c r="K200" s="58"/>
      <c r="L200" s="58"/>
      <c r="M200" s="58"/>
      <c r="N200" s="58"/>
      <c r="O200" s="58"/>
      <c r="P200" s="58"/>
      <c r="Q200" s="58"/>
      <c r="R200" s="58"/>
      <c r="S200" s="58"/>
      <c r="T200" s="58"/>
      <c r="U200" s="58"/>
      <c r="V200" s="58"/>
      <c r="W200" s="58"/>
      <c r="X200" s="58"/>
    </row>
    <row r="201" spans="1:24" ht="74.25" customHeight="1" x14ac:dyDescent="0.25">
      <c r="A201" s="132" t="s">
        <v>331</v>
      </c>
      <c r="B201" s="132" t="s">
        <v>18</v>
      </c>
      <c r="C201" s="87" t="s">
        <v>314</v>
      </c>
      <c r="D201" s="133" t="s">
        <v>314</v>
      </c>
      <c r="E201" s="134" t="s">
        <v>304</v>
      </c>
      <c r="F201" s="134"/>
      <c r="G201" s="135" t="s">
        <v>332</v>
      </c>
      <c r="H201" s="136" t="s">
        <v>333</v>
      </c>
      <c r="I201" s="137">
        <v>475.8</v>
      </c>
      <c r="J201" s="138">
        <v>475.8</v>
      </c>
      <c r="K201" s="58"/>
      <c r="L201" s="58"/>
      <c r="M201" s="58"/>
      <c r="N201" s="58"/>
      <c r="O201" s="58"/>
      <c r="P201" s="58"/>
      <c r="Q201" s="58"/>
      <c r="R201" s="58"/>
      <c r="S201" s="58"/>
      <c r="T201" s="58"/>
      <c r="U201" s="58"/>
      <c r="V201" s="58"/>
      <c r="W201" s="58"/>
      <c r="X201" s="58"/>
    </row>
    <row r="202" spans="1:24" ht="18" customHeight="1" x14ac:dyDescent="0.25">
      <c r="A202" s="132"/>
      <c r="B202" s="132"/>
      <c r="C202" s="86" t="s">
        <v>317</v>
      </c>
      <c r="D202" s="133"/>
      <c r="E202" s="134"/>
      <c r="F202" s="134"/>
      <c r="G202" s="135"/>
      <c r="H202" s="136"/>
      <c r="I202" s="137"/>
      <c r="J202" s="138"/>
      <c r="K202" s="58"/>
      <c r="L202" s="58"/>
      <c r="M202" s="58"/>
      <c r="N202" s="58"/>
      <c r="O202" s="58"/>
      <c r="P202" s="58"/>
      <c r="Q202" s="58"/>
      <c r="R202" s="58"/>
      <c r="S202" s="58"/>
      <c r="T202" s="58"/>
      <c r="U202" s="58"/>
      <c r="V202" s="58"/>
      <c r="W202" s="58"/>
      <c r="X202" s="58"/>
    </row>
    <row r="203" spans="1:24" ht="61.5" customHeight="1" x14ac:dyDescent="0.25">
      <c r="A203" s="77" t="s">
        <v>334</v>
      </c>
      <c r="B203" s="77" t="s">
        <v>335</v>
      </c>
      <c r="C203" s="87" t="s">
        <v>314</v>
      </c>
      <c r="D203" s="78" t="s">
        <v>314</v>
      </c>
      <c r="E203" s="134" t="s">
        <v>336</v>
      </c>
      <c r="F203" s="134"/>
      <c r="G203" s="88" t="s">
        <v>329</v>
      </c>
      <c r="H203" s="89" t="s">
        <v>337</v>
      </c>
      <c r="I203" s="81">
        <v>330.62</v>
      </c>
      <c r="J203" s="79">
        <v>330.62</v>
      </c>
      <c r="K203" s="58"/>
      <c r="L203" s="58"/>
      <c r="M203" s="58"/>
      <c r="N203" s="58"/>
      <c r="O203" s="58"/>
      <c r="P203" s="58"/>
      <c r="Q203" s="58"/>
      <c r="R203" s="58"/>
      <c r="S203" s="58"/>
      <c r="T203" s="58"/>
      <c r="U203" s="58"/>
      <c r="V203" s="58"/>
      <c r="W203" s="58"/>
      <c r="X203" s="58"/>
    </row>
    <row r="204" spans="1:24" ht="61.5" customHeight="1" x14ac:dyDescent="0.25">
      <c r="A204" s="77" t="s">
        <v>338</v>
      </c>
      <c r="B204" s="77" t="s">
        <v>339</v>
      </c>
      <c r="C204" s="87" t="s">
        <v>295</v>
      </c>
      <c r="D204" s="78" t="s">
        <v>295</v>
      </c>
      <c r="E204" s="80" t="s">
        <v>340</v>
      </c>
      <c r="F204" s="80" t="s">
        <v>341</v>
      </c>
      <c r="G204" s="88" t="s">
        <v>296</v>
      </c>
      <c r="H204" s="89" t="s">
        <v>342</v>
      </c>
      <c r="I204" s="81">
        <v>0</v>
      </c>
      <c r="J204" s="79">
        <v>0</v>
      </c>
      <c r="K204" s="58"/>
      <c r="L204" s="58"/>
      <c r="M204" s="58"/>
      <c r="N204" s="58"/>
      <c r="O204" s="58"/>
      <c r="P204" s="58"/>
      <c r="Q204" s="58"/>
      <c r="R204" s="58"/>
      <c r="S204" s="58"/>
      <c r="T204" s="58"/>
      <c r="U204" s="58"/>
      <c r="V204" s="58"/>
      <c r="W204" s="58"/>
      <c r="X204" s="58"/>
    </row>
    <row r="205" spans="1:24" ht="51" customHeight="1" x14ac:dyDescent="0.25">
      <c r="A205" s="77" t="s">
        <v>343</v>
      </c>
      <c r="B205" s="77" t="s">
        <v>344</v>
      </c>
      <c r="C205" s="86" t="s">
        <v>319</v>
      </c>
      <c r="D205" s="77" t="s">
        <v>319</v>
      </c>
      <c r="E205" s="80">
        <v>43065</v>
      </c>
      <c r="F205" s="80">
        <v>43429</v>
      </c>
      <c r="G205" s="90" t="s">
        <v>345</v>
      </c>
      <c r="H205" s="81">
        <v>2000</v>
      </c>
      <c r="I205" s="81">
        <v>2000</v>
      </c>
      <c r="J205" s="79">
        <v>2000</v>
      </c>
      <c r="K205" s="58"/>
      <c r="L205" s="58"/>
      <c r="M205" s="58"/>
      <c r="N205" s="58"/>
      <c r="O205" s="58"/>
      <c r="P205" s="58"/>
      <c r="Q205" s="58"/>
      <c r="R205" s="58"/>
      <c r="S205" s="58"/>
      <c r="T205" s="58"/>
      <c r="U205" s="58"/>
      <c r="V205" s="58"/>
      <c r="W205" s="58"/>
      <c r="X205" s="58"/>
    </row>
    <row r="206" spans="1:24" ht="45" customHeight="1" x14ac:dyDescent="0.25">
      <c r="A206" s="132" t="s">
        <v>346</v>
      </c>
      <c r="B206" s="132" t="s">
        <v>18</v>
      </c>
      <c r="C206" s="86" t="s">
        <v>20</v>
      </c>
      <c r="D206" s="132" t="s">
        <v>20</v>
      </c>
      <c r="E206" s="134">
        <v>43088</v>
      </c>
      <c r="F206" s="134">
        <v>43088</v>
      </c>
      <c r="G206" s="135" t="s">
        <v>347</v>
      </c>
      <c r="H206" s="137" t="s">
        <v>348</v>
      </c>
      <c r="I206" s="137">
        <v>308</v>
      </c>
      <c r="J206" s="138">
        <v>0</v>
      </c>
      <c r="K206" s="58"/>
      <c r="L206" s="58"/>
      <c r="M206" s="58"/>
      <c r="N206" s="58"/>
      <c r="O206" s="58"/>
      <c r="P206" s="58"/>
      <c r="Q206" s="58"/>
      <c r="R206" s="58"/>
      <c r="S206" s="58"/>
      <c r="T206" s="58"/>
      <c r="U206" s="58"/>
      <c r="V206" s="58"/>
      <c r="W206" s="58"/>
      <c r="X206" s="58"/>
    </row>
    <row r="207" spans="1:24" ht="45" customHeight="1" x14ac:dyDescent="0.25">
      <c r="A207" s="132"/>
      <c r="B207" s="132"/>
      <c r="C207" s="86" t="s">
        <v>19</v>
      </c>
      <c r="D207" s="132"/>
      <c r="E207" s="134"/>
      <c r="F207" s="134"/>
      <c r="G207" s="135"/>
      <c r="H207" s="137"/>
      <c r="I207" s="137"/>
      <c r="J207" s="138"/>
      <c r="K207" s="58"/>
      <c r="L207" s="58"/>
      <c r="M207" s="58"/>
      <c r="N207" s="58"/>
      <c r="O207" s="58"/>
      <c r="P207" s="58"/>
      <c r="Q207" s="58"/>
      <c r="R207" s="58"/>
      <c r="S207" s="58"/>
      <c r="T207" s="58"/>
      <c r="U207" s="58"/>
      <c r="V207" s="58"/>
      <c r="W207" s="58"/>
      <c r="X207" s="58"/>
    </row>
    <row r="208" spans="1:24" ht="45" customHeight="1" x14ac:dyDescent="0.25">
      <c r="A208" s="132"/>
      <c r="B208" s="132"/>
      <c r="C208" s="86" t="s">
        <v>276</v>
      </c>
      <c r="D208" s="132"/>
      <c r="E208" s="134"/>
      <c r="F208" s="134"/>
      <c r="G208" s="135"/>
      <c r="H208" s="137"/>
      <c r="I208" s="137"/>
      <c r="J208" s="138"/>
      <c r="K208" s="58"/>
      <c r="L208" s="58"/>
      <c r="M208" s="58"/>
      <c r="N208" s="58"/>
      <c r="O208" s="58"/>
      <c r="P208" s="58"/>
      <c r="Q208" s="58"/>
      <c r="R208" s="58"/>
      <c r="S208" s="58"/>
      <c r="T208" s="58"/>
      <c r="U208" s="58"/>
      <c r="V208" s="58"/>
      <c r="W208" s="58"/>
      <c r="X208" s="58"/>
    </row>
    <row r="209" spans="1:24" ht="45" customHeight="1" x14ac:dyDescent="0.25">
      <c r="A209" s="132"/>
      <c r="B209" s="132"/>
      <c r="C209" s="86" t="s">
        <v>349</v>
      </c>
      <c r="D209" s="132"/>
      <c r="E209" s="134"/>
      <c r="F209" s="134"/>
      <c r="G209" s="135"/>
      <c r="H209" s="137"/>
      <c r="I209" s="137"/>
      <c r="J209" s="138"/>
      <c r="K209" s="58"/>
      <c r="L209" s="58"/>
      <c r="M209" s="58"/>
      <c r="N209" s="58"/>
      <c r="O209" s="58"/>
      <c r="P209" s="58"/>
      <c r="Q209" s="58"/>
      <c r="R209" s="58"/>
      <c r="S209" s="58"/>
      <c r="T209" s="58"/>
      <c r="U209" s="58"/>
      <c r="V209" s="58"/>
      <c r="W209" s="58"/>
      <c r="X209" s="58"/>
    </row>
    <row r="210" spans="1:24" ht="45" customHeight="1" x14ac:dyDescent="0.25">
      <c r="A210" s="132"/>
      <c r="B210" s="132"/>
      <c r="C210" s="86" t="s">
        <v>350</v>
      </c>
      <c r="D210" s="132"/>
      <c r="E210" s="134"/>
      <c r="F210" s="134"/>
      <c r="G210" s="135"/>
      <c r="H210" s="137"/>
      <c r="I210" s="137"/>
      <c r="J210" s="138"/>
      <c r="K210" s="58"/>
      <c r="L210" s="58"/>
      <c r="M210" s="58"/>
      <c r="N210" s="58"/>
      <c r="O210" s="58"/>
      <c r="P210" s="58"/>
      <c r="Q210" s="58"/>
      <c r="R210" s="58"/>
      <c r="S210" s="58"/>
      <c r="T210" s="58"/>
      <c r="U210" s="58"/>
      <c r="V210" s="58"/>
      <c r="W210" s="58"/>
      <c r="X210" s="58"/>
    </row>
    <row r="211" spans="1:24" s="111" customFormat="1" ht="45" customHeight="1" x14ac:dyDescent="0.25">
      <c r="A211" s="227" t="s">
        <v>440</v>
      </c>
      <c r="B211" s="227" t="s">
        <v>18</v>
      </c>
      <c r="C211" s="77" t="s">
        <v>435</v>
      </c>
      <c r="D211" s="132" t="s">
        <v>436</v>
      </c>
      <c r="E211" s="134">
        <v>42926</v>
      </c>
      <c r="F211" s="134">
        <v>43200</v>
      </c>
      <c r="G211" s="231" t="s">
        <v>441</v>
      </c>
      <c r="H211" s="138" t="s">
        <v>442</v>
      </c>
      <c r="I211" s="138">
        <v>0</v>
      </c>
      <c r="J211" s="138">
        <v>0</v>
      </c>
      <c r="K211" s="110"/>
      <c r="L211" s="110"/>
      <c r="M211" s="110"/>
      <c r="N211" s="110"/>
      <c r="O211" s="110"/>
      <c r="P211" s="110"/>
      <c r="Q211" s="110"/>
      <c r="R211" s="110"/>
      <c r="S211" s="110"/>
      <c r="T211" s="110"/>
      <c r="U211" s="110"/>
      <c r="V211" s="110"/>
      <c r="W211" s="110"/>
      <c r="X211" s="110"/>
    </row>
    <row r="212" spans="1:24" s="111" customFormat="1" ht="45" customHeight="1" x14ac:dyDescent="0.25">
      <c r="A212" s="227"/>
      <c r="B212" s="227"/>
      <c r="C212" s="77" t="s">
        <v>436</v>
      </c>
      <c r="D212" s="132"/>
      <c r="E212" s="134"/>
      <c r="F212" s="134"/>
      <c r="G212" s="231"/>
      <c r="H212" s="138"/>
      <c r="I212" s="138"/>
      <c r="J212" s="138"/>
      <c r="K212" s="110"/>
      <c r="L212" s="110"/>
      <c r="M212" s="110"/>
      <c r="N212" s="110"/>
      <c r="O212" s="110"/>
      <c r="P212" s="110"/>
      <c r="Q212" s="110"/>
      <c r="R212" s="110"/>
      <c r="S212" s="110"/>
      <c r="T212" s="110"/>
      <c r="U212" s="110"/>
      <c r="V212" s="110"/>
      <c r="W212" s="110"/>
      <c r="X212" s="110"/>
    </row>
    <row r="213" spans="1:24" s="111" customFormat="1" ht="45" customHeight="1" x14ac:dyDescent="0.25">
      <c r="A213" s="227"/>
      <c r="B213" s="227"/>
      <c r="C213" s="77" t="s">
        <v>437</v>
      </c>
      <c r="D213" s="132"/>
      <c r="E213" s="134"/>
      <c r="F213" s="134"/>
      <c r="G213" s="231"/>
      <c r="H213" s="138"/>
      <c r="I213" s="138"/>
      <c r="J213" s="138"/>
      <c r="K213" s="110"/>
      <c r="L213" s="110"/>
      <c r="M213" s="110"/>
      <c r="N213" s="110"/>
      <c r="O213" s="110"/>
      <c r="P213" s="110"/>
      <c r="Q213" s="110"/>
      <c r="R213" s="110"/>
      <c r="S213" s="110"/>
      <c r="T213" s="110"/>
      <c r="U213" s="110"/>
      <c r="V213" s="110"/>
      <c r="W213" s="110"/>
      <c r="X213" s="110"/>
    </row>
    <row r="214" spans="1:24" s="111" customFormat="1" ht="45" customHeight="1" x14ac:dyDescent="0.25">
      <c r="A214" s="227"/>
      <c r="B214" s="227"/>
      <c r="C214" s="77" t="s">
        <v>438</v>
      </c>
      <c r="D214" s="132"/>
      <c r="E214" s="134"/>
      <c r="F214" s="134"/>
      <c r="G214" s="231"/>
      <c r="H214" s="138"/>
      <c r="I214" s="138"/>
      <c r="J214" s="138"/>
      <c r="K214" s="110"/>
      <c r="L214" s="110"/>
      <c r="M214" s="110"/>
      <c r="N214" s="110"/>
      <c r="O214" s="110"/>
      <c r="P214" s="110"/>
      <c r="Q214" s="110"/>
      <c r="R214" s="110"/>
      <c r="S214" s="110"/>
      <c r="T214" s="110"/>
      <c r="U214" s="110"/>
      <c r="V214" s="110"/>
      <c r="W214" s="110"/>
      <c r="X214" s="110"/>
    </row>
    <row r="215" spans="1:24" ht="45" customHeight="1" x14ac:dyDescent="0.25">
      <c r="A215" s="227"/>
      <c r="B215" s="227"/>
      <c r="C215" s="77" t="s">
        <v>439</v>
      </c>
      <c r="D215" s="132"/>
      <c r="E215" s="134"/>
      <c r="F215" s="134"/>
      <c r="G215" s="231"/>
      <c r="H215" s="138"/>
      <c r="I215" s="138"/>
      <c r="J215" s="138"/>
      <c r="K215" s="58"/>
      <c r="L215" s="58"/>
      <c r="M215" s="58"/>
      <c r="N215" s="58"/>
      <c r="O215" s="58"/>
      <c r="P215" s="58"/>
      <c r="Q215" s="58"/>
      <c r="R215" s="58"/>
      <c r="S215" s="58"/>
      <c r="T215" s="58"/>
      <c r="U215" s="58"/>
      <c r="V215" s="58"/>
      <c r="W215" s="58"/>
      <c r="X215" s="58"/>
    </row>
    <row r="216" spans="1:24" s="113" customFormat="1" ht="69" customHeight="1" x14ac:dyDescent="0.25">
      <c r="A216" s="77" t="s">
        <v>446</v>
      </c>
      <c r="B216" s="77" t="s">
        <v>65</v>
      </c>
      <c r="C216" s="77" t="s">
        <v>447</v>
      </c>
      <c r="D216" s="77" t="s">
        <v>447</v>
      </c>
      <c r="E216" s="80">
        <v>42736</v>
      </c>
      <c r="F216" s="80">
        <v>43100</v>
      </c>
      <c r="G216" s="77" t="s">
        <v>448</v>
      </c>
      <c r="H216" s="79" t="s">
        <v>449</v>
      </c>
      <c r="I216" s="79">
        <v>11022.16</v>
      </c>
      <c r="J216" s="79">
        <v>11022.16</v>
      </c>
      <c r="K216" s="112"/>
      <c r="L216" s="112"/>
      <c r="M216" s="112"/>
      <c r="N216" s="112"/>
      <c r="O216" s="112"/>
      <c r="P216" s="112"/>
      <c r="Q216" s="112"/>
      <c r="R216" s="112"/>
      <c r="S216" s="112"/>
      <c r="T216" s="112"/>
      <c r="U216" s="112"/>
      <c r="V216" s="112"/>
      <c r="W216" s="112"/>
      <c r="X216" s="112"/>
    </row>
    <row r="217" spans="1:24" s="113" customFormat="1" ht="81" customHeight="1" thickBot="1" x14ac:dyDescent="0.3">
      <c r="A217" s="77" t="s">
        <v>443</v>
      </c>
      <c r="B217" s="77" t="s">
        <v>444</v>
      </c>
      <c r="C217" s="77" t="s">
        <v>402</v>
      </c>
      <c r="D217" s="77" t="s">
        <v>402</v>
      </c>
      <c r="E217" s="80">
        <v>42964</v>
      </c>
      <c r="F217" s="80">
        <v>42964</v>
      </c>
      <c r="G217" s="77" t="s">
        <v>403</v>
      </c>
      <c r="H217" s="81" t="s">
        <v>445</v>
      </c>
      <c r="I217" s="84">
        <v>0</v>
      </c>
      <c r="J217" s="83">
        <v>0</v>
      </c>
      <c r="K217" s="112"/>
      <c r="L217" s="112"/>
      <c r="M217" s="112"/>
      <c r="N217" s="112"/>
      <c r="O217" s="112"/>
      <c r="P217" s="112"/>
      <c r="Q217" s="112"/>
      <c r="R217" s="112"/>
      <c r="S217" s="112"/>
      <c r="T217" s="112"/>
      <c r="U217" s="112"/>
      <c r="V217" s="112"/>
      <c r="W217" s="112"/>
      <c r="X217" s="112"/>
    </row>
    <row r="218" spans="1:24" s="3" customFormat="1" ht="31.5" customHeight="1" x14ac:dyDescent="0.25">
      <c r="A218" s="208" t="s">
        <v>357</v>
      </c>
      <c r="B218" s="208" t="s">
        <v>18</v>
      </c>
      <c r="C218" s="91" t="s">
        <v>358</v>
      </c>
      <c r="D218" s="208" t="s">
        <v>359</v>
      </c>
      <c r="E218" s="210">
        <v>42774</v>
      </c>
      <c r="F218" s="210">
        <v>43138</v>
      </c>
      <c r="G218" s="208" t="s">
        <v>360</v>
      </c>
      <c r="H218" s="203">
        <f>27600*1.22</f>
        <v>33672</v>
      </c>
      <c r="I218" s="203">
        <v>0</v>
      </c>
      <c r="J218" s="205">
        <v>0</v>
      </c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  <c r="W218" s="46"/>
      <c r="X218" s="46"/>
    </row>
    <row r="219" spans="1:24" s="3" customFormat="1" ht="36.75" customHeight="1" x14ac:dyDescent="0.25">
      <c r="A219" s="132"/>
      <c r="B219" s="132"/>
      <c r="C219" s="77" t="s">
        <v>361</v>
      </c>
      <c r="D219" s="132"/>
      <c r="E219" s="134"/>
      <c r="F219" s="134"/>
      <c r="G219" s="132"/>
      <c r="H219" s="138"/>
      <c r="I219" s="138"/>
      <c r="J219" s="20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  <c r="W219" s="46"/>
      <c r="X219" s="46"/>
    </row>
    <row r="220" spans="1:24" s="3" customFormat="1" ht="30" x14ac:dyDescent="0.25">
      <c r="A220" s="132"/>
      <c r="B220" s="132"/>
      <c r="C220" s="77" t="s">
        <v>362</v>
      </c>
      <c r="D220" s="132"/>
      <c r="E220" s="134"/>
      <c r="F220" s="134"/>
      <c r="G220" s="132"/>
      <c r="H220" s="138"/>
      <c r="I220" s="138"/>
      <c r="J220" s="206"/>
      <c r="K220" s="92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  <c r="W220" s="46"/>
      <c r="X220" s="46"/>
    </row>
    <row r="221" spans="1:24" s="3" customFormat="1" ht="30" x14ac:dyDescent="0.25">
      <c r="A221" s="132"/>
      <c r="B221" s="132"/>
      <c r="C221" s="77" t="s">
        <v>363</v>
      </c>
      <c r="D221" s="132"/>
      <c r="E221" s="134"/>
      <c r="F221" s="134"/>
      <c r="G221" s="132"/>
      <c r="H221" s="138"/>
      <c r="I221" s="138"/>
      <c r="J221" s="20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  <c r="W221" s="46"/>
      <c r="X221" s="46"/>
    </row>
    <row r="222" spans="1:24" s="3" customFormat="1" ht="30.75" thickBot="1" x14ac:dyDescent="0.3">
      <c r="A222" s="209"/>
      <c r="B222" s="209"/>
      <c r="C222" s="93" t="s">
        <v>364</v>
      </c>
      <c r="D222" s="209"/>
      <c r="E222" s="211"/>
      <c r="F222" s="211"/>
      <c r="G222" s="209"/>
      <c r="H222" s="204"/>
      <c r="I222" s="204"/>
      <c r="J222" s="207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  <c r="W222" s="46"/>
      <c r="X222" s="46"/>
    </row>
    <row r="223" spans="1:24" s="3" customFormat="1" ht="57" customHeight="1" x14ac:dyDescent="0.25">
      <c r="A223" s="208" t="s">
        <v>365</v>
      </c>
      <c r="B223" s="208" t="s">
        <v>18</v>
      </c>
      <c r="C223" s="91" t="s">
        <v>366</v>
      </c>
      <c r="D223" s="208" t="s">
        <v>367</v>
      </c>
      <c r="E223" s="210">
        <v>42870</v>
      </c>
      <c r="F223" s="210">
        <v>42872</v>
      </c>
      <c r="G223" s="208" t="s">
        <v>368</v>
      </c>
      <c r="H223" s="203">
        <v>23855</v>
      </c>
      <c r="I223" s="203">
        <v>23792.12</v>
      </c>
      <c r="J223" s="205">
        <v>23792.12</v>
      </c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  <c r="W223" s="46"/>
      <c r="X223" s="46"/>
    </row>
    <row r="224" spans="1:24" s="3" customFormat="1" ht="51.75" customHeight="1" x14ac:dyDescent="0.25">
      <c r="A224" s="132"/>
      <c r="B224" s="132"/>
      <c r="C224" s="77" t="s">
        <v>369</v>
      </c>
      <c r="D224" s="132"/>
      <c r="E224" s="134"/>
      <c r="F224" s="134"/>
      <c r="G224" s="132"/>
      <c r="H224" s="138"/>
      <c r="I224" s="138"/>
      <c r="J224" s="20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  <c r="W224" s="46"/>
      <c r="X224" s="46"/>
    </row>
    <row r="225" spans="1:24" s="3" customFormat="1" ht="44.25" customHeight="1" x14ac:dyDescent="0.25">
      <c r="A225" s="132"/>
      <c r="B225" s="132"/>
      <c r="C225" s="77" t="s">
        <v>370</v>
      </c>
      <c r="D225" s="132"/>
      <c r="E225" s="134"/>
      <c r="F225" s="134"/>
      <c r="G225" s="132"/>
      <c r="H225" s="138"/>
      <c r="I225" s="138"/>
      <c r="J225" s="20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  <c r="W225" s="46"/>
      <c r="X225" s="46"/>
    </row>
    <row r="226" spans="1:24" s="3" customFormat="1" ht="45" x14ac:dyDescent="0.25">
      <c r="A226" s="132"/>
      <c r="B226" s="132"/>
      <c r="C226" s="77" t="s">
        <v>371</v>
      </c>
      <c r="D226" s="132"/>
      <c r="E226" s="134"/>
      <c r="F226" s="134"/>
      <c r="G226" s="132"/>
      <c r="H226" s="138"/>
      <c r="I226" s="138"/>
      <c r="J226" s="20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  <c r="W226" s="46"/>
      <c r="X226" s="46"/>
    </row>
    <row r="227" spans="1:24" s="3" customFormat="1" ht="30.75" thickBot="1" x14ac:dyDescent="0.3">
      <c r="A227" s="209"/>
      <c r="B227" s="209"/>
      <c r="C227" s="93" t="s">
        <v>372</v>
      </c>
      <c r="D227" s="209"/>
      <c r="E227" s="211"/>
      <c r="F227" s="211"/>
      <c r="G227" s="209"/>
      <c r="H227" s="204"/>
      <c r="I227" s="204"/>
      <c r="J227" s="207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  <c r="W227" s="46"/>
      <c r="X227" s="46"/>
    </row>
    <row r="228" spans="1:24" s="3" customFormat="1" ht="60" customHeight="1" x14ac:dyDescent="0.25">
      <c r="A228" s="219" t="s">
        <v>373</v>
      </c>
      <c r="B228" s="208" t="s">
        <v>18</v>
      </c>
      <c r="C228" s="91" t="s">
        <v>374</v>
      </c>
      <c r="D228" s="219" t="s">
        <v>375</v>
      </c>
      <c r="E228" s="217">
        <v>42829</v>
      </c>
      <c r="F228" s="217">
        <v>42829</v>
      </c>
      <c r="G228" s="221" t="s">
        <v>376</v>
      </c>
      <c r="H228" s="232">
        <v>5673</v>
      </c>
      <c r="I228" s="201">
        <v>5673</v>
      </c>
      <c r="J228" s="212">
        <v>5673</v>
      </c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  <c r="W228" s="46"/>
      <c r="X228" s="46"/>
    </row>
    <row r="229" spans="1:24" s="3" customFormat="1" ht="30.75" customHeight="1" x14ac:dyDescent="0.25">
      <c r="A229" s="149"/>
      <c r="B229" s="132"/>
      <c r="C229" s="77" t="s">
        <v>375</v>
      </c>
      <c r="D229" s="149"/>
      <c r="E229" s="152"/>
      <c r="F229" s="152"/>
      <c r="G229" s="183"/>
      <c r="H229" s="186"/>
      <c r="I229" s="143"/>
      <c r="J229" s="213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  <c r="W229" s="46"/>
      <c r="X229" s="46"/>
    </row>
    <row r="230" spans="1:24" s="3" customFormat="1" ht="30" x14ac:dyDescent="0.25">
      <c r="A230" s="149"/>
      <c r="B230" s="132"/>
      <c r="C230" s="77" t="s">
        <v>377</v>
      </c>
      <c r="D230" s="149"/>
      <c r="E230" s="152"/>
      <c r="F230" s="152"/>
      <c r="G230" s="183"/>
      <c r="H230" s="186"/>
      <c r="I230" s="143"/>
      <c r="J230" s="213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  <c r="W230" s="46"/>
      <c r="X230" s="46"/>
    </row>
    <row r="231" spans="1:24" s="3" customFormat="1" ht="45" x14ac:dyDescent="0.25">
      <c r="A231" s="149"/>
      <c r="B231" s="132"/>
      <c r="C231" s="77" t="s">
        <v>378</v>
      </c>
      <c r="D231" s="149"/>
      <c r="E231" s="152"/>
      <c r="F231" s="152"/>
      <c r="G231" s="183"/>
      <c r="H231" s="186"/>
      <c r="I231" s="143"/>
      <c r="J231" s="213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  <c r="W231" s="46"/>
      <c r="X231" s="46"/>
    </row>
    <row r="232" spans="1:24" s="3" customFormat="1" ht="30.75" thickBot="1" x14ac:dyDescent="0.3">
      <c r="A232" s="220"/>
      <c r="B232" s="209"/>
      <c r="C232" s="93" t="s">
        <v>379</v>
      </c>
      <c r="D232" s="220"/>
      <c r="E232" s="218"/>
      <c r="F232" s="218"/>
      <c r="G232" s="222"/>
      <c r="H232" s="233"/>
      <c r="I232" s="202"/>
      <c r="J232" s="214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  <c r="W232" s="46"/>
      <c r="X232" s="46"/>
    </row>
    <row r="233" spans="1:24" s="3" customFormat="1" ht="30" x14ac:dyDescent="0.25">
      <c r="A233" s="215" t="s">
        <v>380</v>
      </c>
      <c r="B233" s="208" t="s">
        <v>18</v>
      </c>
      <c r="C233" s="94" t="s">
        <v>381</v>
      </c>
      <c r="D233" s="208" t="s">
        <v>382</v>
      </c>
      <c r="E233" s="217">
        <v>42770</v>
      </c>
      <c r="F233" s="217">
        <v>42770</v>
      </c>
      <c r="G233" s="219" t="s">
        <v>383</v>
      </c>
      <c r="H233" s="201">
        <v>829.6</v>
      </c>
      <c r="I233" s="201">
        <v>829.6</v>
      </c>
      <c r="J233" s="212">
        <v>829.6</v>
      </c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  <c r="W233" s="46"/>
      <c r="X233" s="46"/>
    </row>
    <row r="234" spans="1:24" s="3" customFormat="1" ht="45" x14ac:dyDescent="0.25">
      <c r="A234" s="181"/>
      <c r="B234" s="132"/>
      <c r="C234" s="76" t="s">
        <v>382</v>
      </c>
      <c r="D234" s="132"/>
      <c r="E234" s="152"/>
      <c r="F234" s="152"/>
      <c r="G234" s="149"/>
      <c r="H234" s="143"/>
      <c r="I234" s="143"/>
      <c r="J234" s="213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  <c r="W234" s="46"/>
      <c r="X234" s="46"/>
    </row>
    <row r="235" spans="1:24" s="3" customFormat="1" x14ac:dyDescent="0.25">
      <c r="A235" s="181"/>
      <c r="B235" s="132"/>
      <c r="C235" s="25" t="s">
        <v>384</v>
      </c>
      <c r="D235" s="132"/>
      <c r="E235" s="152"/>
      <c r="F235" s="152"/>
      <c r="G235" s="149"/>
      <c r="H235" s="143"/>
      <c r="I235" s="143"/>
      <c r="J235" s="213"/>
      <c r="K235" s="46"/>
      <c r="L235" s="46"/>
      <c r="M235" s="46"/>
      <c r="N235" s="46"/>
      <c r="O235" s="46"/>
      <c r="P235" s="46"/>
      <c r="Q235" s="46"/>
      <c r="R235" s="46"/>
      <c r="S235" s="46"/>
      <c r="T235" s="46"/>
      <c r="U235" s="46"/>
      <c r="V235" s="46"/>
      <c r="W235" s="46"/>
      <c r="X235" s="46"/>
    </row>
    <row r="236" spans="1:24" s="3" customFormat="1" ht="30" x14ac:dyDescent="0.25">
      <c r="A236" s="181"/>
      <c r="B236" s="132"/>
      <c r="C236" s="25" t="s">
        <v>385</v>
      </c>
      <c r="D236" s="132"/>
      <c r="E236" s="152"/>
      <c r="F236" s="152"/>
      <c r="G236" s="149"/>
      <c r="H236" s="143"/>
      <c r="I236" s="143"/>
      <c r="J236" s="213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  <c r="W236" s="46"/>
      <c r="X236" s="46"/>
    </row>
    <row r="237" spans="1:24" s="3" customFormat="1" ht="30.75" thickBot="1" x14ac:dyDescent="0.3">
      <c r="A237" s="216"/>
      <c r="B237" s="209"/>
      <c r="C237" s="95" t="s">
        <v>386</v>
      </c>
      <c r="D237" s="209"/>
      <c r="E237" s="218"/>
      <c r="F237" s="218"/>
      <c r="G237" s="220"/>
      <c r="H237" s="202"/>
      <c r="I237" s="202"/>
      <c r="J237" s="214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  <c r="W237" s="46"/>
      <c r="X237" s="46"/>
    </row>
    <row r="238" spans="1:24" x14ac:dyDescent="0.25">
      <c r="A238" s="208" t="s">
        <v>387</v>
      </c>
      <c r="B238" s="208" t="s">
        <v>8</v>
      </c>
      <c r="C238" s="208" t="s">
        <v>388</v>
      </c>
      <c r="D238" s="208" t="s">
        <v>388</v>
      </c>
      <c r="E238" s="210">
        <v>42770</v>
      </c>
      <c r="F238" s="210">
        <v>42770</v>
      </c>
      <c r="G238" s="208" t="s">
        <v>389</v>
      </c>
      <c r="H238" s="203">
        <f>150*1.22</f>
        <v>183</v>
      </c>
      <c r="I238" s="203">
        <v>183</v>
      </c>
      <c r="J238" s="205">
        <v>183</v>
      </c>
      <c r="K238" s="58"/>
      <c r="L238" s="58"/>
      <c r="M238" s="58"/>
      <c r="N238" s="58"/>
      <c r="O238" s="58"/>
      <c r="P238" s="58"/>
      <c r="Q238" s="58"/>
      <c r="R238" s="58"/>
      <c r="S238" s="58"/>
      <c r="T238" s="58"/>
      <c r="U238" s="58"/>
      <c r="V238" s="58"/>
      <c r="W238" s="58"/>
      <c r="X238" s="58"/>
    </row>
    <row r="239" spans="1:24" x14ac:dyDescent="0.25">
      <c r="A239" s="132"/>
      <c r="B239" s="132"/>
      <c r="C239" s="132"/>
      <c r="D239" s="132"/>
      <c r="E239" s="134"/>
      <c r="F239" s="134"/>
      <c r="G239" s="132"/>
      <c r="H239" s="138"/>
      <c r="I239" s="138"/>
      <c r="J239" s="206"/>
      <c r="K239" s="58"/>
      <c r="L239" s="58"/>
      <c r="M239" s="58"/>
      <c r="N239" s="58"/>
      <c r="O239" s="58"/>
      <c r="P239" s="58"/>
      <c r="Q239" s="58"/>
      <c r="R239" s="58"/>
      <c r="S239" s="58"/>
      <c r="T239" s="58"/>
      <c r="U239" s="58"/>
      <c r="V239" s="58"/>
      <c r="W239" s="58"/>
      <c r="X239" s="58"/>
    </row>
    <row r="240" spans="1:24" x14ac:dyDescent="0.25">
      <c r="A240" s="132"/>
      <c r="B240" s="132"/>
      <c r="C240" s="132"/>
      <c r="D240" s="132"/>
      <c r="E240" s="134"/>
      <c r="F240" s="134"/>
      <c r="G240" s="132"/>
      <c r="H240" s="138"/>
      <c r="I240" s="138"/>
      <c r="J240" s="206"/>
      <c r="K240" s="58"/>
      <c r="L240" s="58"/>
      <c r="M240" s="58"/>
      <c r="N240" s="58"/>
      <c r="O240" s="58"/>
      <c r="P240" s="58"/>
      <c r="Q240" s="58"/>
      <c r="R240" s="58"/>
      <c r="S240" s="58"/>
      <c r="T240" s="58"/>
      <c r="U240" s="58"/>
      <c r="V240" s="58"/>
      <c r="W240" s="58"/>
      <c r="X240" s="58"/>
    </row>
    <row r="241" spans="1:30" x14ac:dyDescent="0.25">
      <c r="A241" s="132"/>
      <c r="B241" s="132"/>
      <c r="C241" s="132"/>
      <c r="D241" s="132"/>
      <c r="E241" s="134"/>
      <c r="F241" s="134"/>
      <c r="G241" s="132"/>
      <c r="H241" s="138"/>
      <c r="I241" s="138"/>
      <c r="J241" s="206"/>
      <c r="K241" s="58"/>
      <c r="L241" s="58"/>
      <c r="M241" s="58"/>
      <c r="N241" s="58"/>
      <c r="O241" s="58"/>
      <c r="P241" s="58"/>
      <c r="Q241" s="58"/>
      <c r="R241" s="58"/>
      <c r="S241" s="58"/>
      <c r="T241" s="58"/>
      <c r="U241" s="58"/>
      <c r="V241" s="58"/>
      <c r="W241" s="58"/>
      <c r="X241" s="58"/>
    </row>
    <row r="242" spans="1:30" x14ac:dyDescent="0.25">
      <c r="A242" s="132"/>
      <c r="B242" s="132"/>
      <c r="C242" s="132"/>
      <c r="D242" s="132"/>
      <c r="E242" s="134"/>
      <c r="F242" s="134"/>
      <c r="G242" s="132"/>
      <c r="H242" s="138"/>
      <c r="I242" s="138"/>
      <c r="J242" s="206"/>
      <c r="K242" s="58"/>
      <c r="L242" s="58"/>
      <c r="M242" s="58"/>
      <c r="N242" s="58"/>
      <c r="O242" s="58"/>
      <c r="P242" s="58"/>
      <c r="Q242" s="58"/>
      <c r="R242" s="58"/>
      <c r="S242" s="58"/>
      <c r="T242" s="58"/>
      <c r="U242" s="58"/>
      <c r="V242" s="58"/>
      <c r="W242" s="58"/>
      <c r="X242" s="58"/>
    </row>
    <row r="243" spans="1:30" ht="15.75" thickBot="1" x14ac:dyDescent="0.3">
      <c r="A243" s="209"/>
      <c r="B243" s="209"/>
      <c r="C243" s="209"/>
      <c r="D243" s="209"/>
      <c r="E243" s="211"/>
      <c r="F243" s="211"/>
      <c r="G243" s="209"/>
      <c r="H243" s="204"/>
      <c r="I243" s="204"/>
      <c r="J243" s="207"/>
      <c r="K243" s="58"/>
      <c r="L243" s="58"/>
      <c r="M243" s="58"/>
      <c r="N243" s="58"/>
      <c r="O243" s="58"/>
      <c r="P243" s="58"/>
      <c r="Q243" s="58"/>
      <c r="R243" s="58"/>
      <c r="S243" s="58"/>
      <c r="T243" s="58"/>
      <c r="U243" s="58"/>
      <c r="V243" s="58"/>
      <c r="W243" s="58"/>
      <c r="X243" s="58"/>
    </row>
    <row r="244" spans="1:30" s="4" customFormat="1" x14ac:dyDescent="0.25">
      <c r="A244" s="219" t="s">
        <v>390</v>
      </c>
      <c r="B244" s="219" t="s">
        <v>8</v>
      </c>
      <c r="C244" s="219" t="s">
        <v>391</v>
      </c>
      <c r="D244" s="219" t="s">
        <v>391</v>
      </c>
      <c r="E244" s="217">
        <v>42770</v>
      </c>
      <c r="F244" s="217">
        <v>42770</v>
      </c>
      <c r="G244" s="219" t="s">
        <v>392</v>
      </c>
      <c r="H244" s="201">
        <v>4270</v>
      </c>
      <c r="I244" s="201">
        <v>0</v>
      </c>
      <c r="J244" s="212">
        <v>0</v>
      </c>
      <c r="K244" s="85"/>
      <c r="L244" s="85"/>
      <c r="M244" s="85"/>
      <c r="N244" s="85"/>
      <c r="O244" s="85"/>
      <c r="P244" s="85"/>
      <c r="Q244" s="85"/>
      <c r="R244" s="85"/>
      <c r="S244" s="85"/>
      <c r="T244" s="85"/>
      <c r="U244" s="85"/>
      <c r="V244" s="85"/>
      <c r="W244" s="85"/>
      <c r="X244" s="85"/>
    </row>
    <row r="245" spans="1:30" s="4" customFormat="1" x14ac:dyDescent="0.25">
      <c r="A245" s="149"/>
      <c r="B245" s="149"/>
      <c r="C245" s="149"/>
      <c r="D245" s="149"/>
      <c r="E245" s="152"/>
      <c r="F245" s="152"/>
      <c r="G245" s="149"/>
      <c r="H245" s="143"/>
      <c r="I245" s="143"/>
      <c r="J245" s="213"/>
      <c r="K245" s="85"/>
      <c r="L245" s="85"/>
      <c r="M245" s="85"/>
      <c r="N245" s="85"/>
      <c r="O245" s="85"/>
      <c r="P245" s="85"/>
      <c r="Q245" s="85"/>
      <c r="R245" s="85"/>
      <c r="S245" s="85"/>
      <c r="T245" s="85"/>
      <c r="U245" s="85"/>
      <c r="V245" s="85"/>
      <c r="W245" s="85"/>
      <c r="X245" s="85"/>
    </row>
    <row r="246" spans="1:30" s="4" customFormat="1" x14ac:dyDescent="0.25">
      <c r="A246" s="149"/>
      <c r="B246" s="149"/>
      <c r="C246" s="149"/>
      <c r="D246" s="149"/>
      <c r="E246" s="152"/>
      <c r="F246" s="152"/>
      <c r="G246" s="149"/>
      <c r="H246" s="143"/>
      <c r="I246" s="143"/>
      <c r="J246" s="213"/>
      <c r="K246" s="85"/>
      <c r="L246" s="85"/>
      <c r="M246" s="85"/>
      <c r="N246" s="85"/>
      <c r="O246" s="85"/>
      <c r="P246" s="85"/>
      <c r="Q246" s="85"/>
      <c r="R246" s="85"/>
      <c r="S246" s="85"/>
      <c r="T246" s="85"/>
      <c r="U246" s="85"/>
      <c r="V246" s="85"/>
      <c r="W246" s="85"/>
      <c r="X246" s="85"/>
    </row>
    <row r="247" spans="1:30" s="4" customFormat="1" x14ac:dyDescent="0.25">
      <c r="A247" s="149"/>
      <c r="B247" s="149"/>
      <c r="C247" s="149"/>
      <c r="D247" s="149"/>
      <c r="E247" s="152"/>
      <c r="F247" s="152"/>
      <c r="G247" s="149"/>
      <c r="H247" s="143"/>
      <c r="I247" s="143"/>
      <c r="J247" s="213"/>
      <c r="K247" s="85"/>
      <c r="L247" s="85"/>
      <c r="M247" s="85"/>
      <c r="N247" s="85"/>
      <c r="O247" s="85"/>
      <c r="P247" s="85"/>
      <c r="Q247" s="85"/>
      <c r="R247" s="85"/>
      <c r="S247" s="85"/>
      <c r="T247" s="85"/>
      <c r="U247" s="85"/>
      <c r="V247" s="85"/>
      <c r="W247" s="85"/>
      <c r="X247" s="85"/>
    </row>
    <row r="248" spans="1:30" s="1" customFormat="1" ht="15.75" thickBot="1" x14ac:dyDescent="0.3">
      <c r="A248" s="220"/>
      <c r="B248" s="220"/>
      <c r="C248" s="220"/>
      <c r="D248" s="220"/>
      <c r="E248" s="218"/>
      <c r="F248" s="218"/>
      <c r="G248" s="220"/>
      <c r="H248" s="202"/>
      <c r="I248" s="202"/>
      <c r="J248" s="214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</row>
    <row r="249" spans="1:30" ht="30" x14ac:dyDescent="0.25">
      <c r="A249" s="208" t="s">
        <v>393</v>
      </c>
      <c r="B249" s="219" t="s">
        <v>18</v>
      </c>
      <c r="C249" s="91" t="s">
        <v>394</v>
      </c>
      <c r="D249" s="219" t="s">
        <v>395</v>
      </c>
      <c r="E249" s="217">
        <v>42859</v>
      </c>
      <c r="F249" s="217">
        <v>42860</v>
      </c>
      <c r="G249" s="219" t="s">
        <v>396</v>
      </c>
      <c r="H249" s="201">
        <v>16880</v>
      </c>
      <c r="I249" s="201">
        <v>11723</v>
      </c>
      <c r="J249" s="212">
        <v>11723</v>
      </c>
      <c r="K249" s="58"/>
      <c r="L249" s="58"/>
      <c r="M249" s="58"/>
      <c r="N249" s="58"/>
      <c r="O249" s="58"/>
      <c r="P249" s="58"/>
      <c r="Q249" s="58"/>
      <c r="R249" s="58"/>
      <c r="S249" s="58"/>
      <c r="T249" s="58"/>
      <c r="U249" s="58"/>
      <c r="V249" s="58"/>
      <c r="W249" s="58"/>
      <c r="X249" s="58"/>
    </row>
    <row r="250" spans="1:30" ht="45" x14ac:dyDescent="0.25">
      <c r="A250" s="132"/>
      <c r="B250" s="149"/>
      <c r="C250" s="77" t="s">
        <v>397</v>
      </c>
      <c r="D250" s="149"/>
      <c r="E250" s="152"/>
      <c r="F250" s="152"/>
      <c r="G250" s="149"/>
      <c r="H250" s="143"/>
      <c r="I250" s="143"/>
      <c r="J250" s="213"/>
      <c r="K250" s="58"/>
      <c r="L250" s="58"/>
      <c r="M250" s="58"/>
      <c r="N250" s="58"/>
      <c r="O250" s="58"/>
      <c r="P250" s="58"/>
      <c r="Q250" s="58"/>
      <c r="R250" s="58"/>
      <c r="S250" s="58"/>
      <c r="T250" s="58"/>
      <c r="U250" s="58"/>
      <c r="V250" s="58"/>
      <c r="W250" s="58"/>
      <c r="X250" s="58"/>
    </row>
    <row r="251" spans="1:30" s="1" customFormat="1" ht="28.5" customHeight="1" x14ac:dyDescent="0.25">
      <c r="A251" s="132"/>
      <c r="B251" s="149"/>
      <c r="C251" s="77" t="s">
        <v>398</v>
      </c>
      <c r="D251" s="149"/>
      <c r="E251" s="152"/>
      <c r="F251" s="152"/>
      <c r="G251" s="149"/>
      <c r="H251" s="143"/>
      <c r="I251" s="143"/>
      <c r="J251" s="213"/>
      <c r="K251" s="53"/>
      <c r="L251" s="53"/>
      <c r="M251" s="53"/>
      <c r="N251" s="53"/>
      <c r="O251" s="53"/>
      <c r="P251" s="53"/>
      <c r="Q251" s="53"/>
      <c r="R251" s="53"/>
      <c r="S251" s="53"/>
      <c r="T251" s="53"/>
      <c r="U251" s="53"/>
      <c r="V251" s="53"/>
      <c r="W251" s="53"/>
      <c r="X251" s="53"/>
    </row>
    <row r="252" spans="1:30" ht="34.5" customHeight="1" x14ac:dyDescent="0.25">
      <c r="A252" s="132"/>
      <c r="B252" s="149"/>
      <c r="C252" s="77" t="s">
        <v>395</v>
      </c>
      <c r="D252" s="149"/>
      <c r="E252" s="152"/>
      <c r="F252" s="152"/>
      <c r="G252" s="149"/>
      <c r="H252" s="143"/>
      <c r="I252" s="143"/>
      <c r="J252" s="213"/>
      <c r="K252" s="58"/>
      <c r="L252" s="58"/>
      <c r="M252" s="58"/>
      <c r="N252" s="58"/>
      <c r="O252" s="58"/>
      <c r="P252" s="58"/>
      <c r="Q252" s="58"/>
      <c r="R252" s="58"/>
      <c r="S252" s="58"/>
      <c r="T252" s="58"/>
      <c r="U252" s="58"/>
      <c r="V252" s="58"/>
      <c r="W252" s="58"/>
      <c r="X252" s="58"/>
    </row>
    <row r="253" spans="1:30" s="4" customFormat="1" ht="45.75" thickBot="1" x14ac:dyDescent="0.3">
      <c r="A253" s="209"/>
      <c r="B253" s="220"/>
      <c r="C253" s="93" t="s">
        <v>399</v>
      </c>
      <c r="D253" s="220"/>
      <c r="E253" s="218"/>
      <c r="F253" s="218"/>
      <c r="G253" s="220"/>
      <c r="H253" s="202"/>
      <c r="I253" s="202"/>
      <c r="J253" s="214"/>
      <c r="K253" s="85"/>
      <c r="L253" s="85"/>
      <c r="M253" s="85"/>
      <c r="N253" s="85"/>
      <c r="O253" s="85"/>
      <c r="P253" s="85"/>
      <c r="Q253" s="85"/>
      <c r="R253" s="85"/>
      <c r="S253" s="85"/>
      <c r="T253" s="85"/>
      <c r="U253" s="85"/>
      <c r="V253" s="85"/>
      <c r="W253" s="85"/>
      <c r="X253" s="85"/>
    </row>
    <row r="254" spans="1:30" x14ac:dyDescent="0.25">
      <c r="A254" s="208" t="s">
        <v>400</v>
      </c>
      <c r="B254" s="208" t="s">
        <v>401</v>
      </c>
      <c r="C254" s="208" t="s">
        <v>402</v>
      </c>
      <c r="D254" s="208" t="s">
        <v>402</v>
      </c>
      <c r="E254" s="210">
        <v>42940</v>
      </c>
      <c r="F254" s="210">
        <v>43669</v>
      </c>
      <c r="G254" s="208" t="s">
        <v>403</v>
      </c>
      <c r="H254" s="203">
        <f>10000*1.22</f>
        <v>12200</v>
      </c>
      <c r="I254" s="203">
        <v>2989</v>
      </c>
      <c r="J254" s="205">
        <v>1494.5</v>
      </c>
      <c r="K254" s="58"/>
      <c r="L254" s="58"/>
      <c r="M254" s="58"/>
      <c r="N254" s="58"/>
      <c r="O254" s="58"/>
      <c r="P254" s="58"/>
      <c r="Q254" s="58"/>
      <c r="R254" s="58"/>
      <c r="S254" s="58"/>
      <c r="T254" s="58"/>
      <c r="U254" s="58"/>
      <c r="V254" s="58"/>
      <c r="W254" s="58"/>
      <c r="X254" s="58"/>
    </row>
    <row r="255" spans="1:30" x14ac:dyDescent="0.25">
      <c r="A255" s="132"/>
      <c r="B255" s="132"/>
      <c r="C255" s="132"/>
      <c r="D255" s="132"/>
      <c r="E255" s="134"/>
      <c r="F255" s="134"/>
      <c r="G255" s="132"/>
      <c r="H255" s="138"/>
      <c r="I255" s="138"/>
      <c r="J255" s="206"/>
      <c r="K255" s="58"/>
      <c r="L255" s="58"/>
      <c r="M255" s="58"/>
      <c r="N255" s="58"/>
      <c r="O255" s="58"/>
      <c r="P255" s="58"/>
      <c r="Q255" s="58"/>
      <c r="R255" s="58"/>
      <c r="S255" s="58"/>
      <c r="T255" s="58"/>
      <c r="U255" s="58"/>
      <c r="V255" s="58"/>
      <c r="W255" s="58"/>
      <c r="X255" s="58"/>
    </row>
    <row r="256" spans="1:30" x14ac:dyDescent="0.25">
      <c r="A256" s="132"/>
      <c r="B256" s="132"/>
      <c r="C256" s="132"/>
      <c r="D256" s="132"/>
      <c r="E256" s="134"/>
      <c r="F256" s="134"/>
      <c r="G256" s="132"/>
      <c r="H256" s="138"/>
      <c r="I256" s="138"/>
      <c r="J256" s="206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1:30" x14ac:dyDescent="0.25">
      <c r="A257" s="132"/>
      <c r="B257" s="132"/>
      <c r="C257" s="132"/>
      <c r="D257" s="132"/>
      <c r="E257" s="134"/>
      <c r="F257" s="134"/>
      <c r="G257" s="132"/>
      <c r="H257" s="138"/>
      <c r="I257" s="138"/>
      <c r="J257" s="206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1:30" ht="45" customHeight="1" x14ac:dyDescent="0.25">
      <c r="A258" s="132"/>
      <c r="B258" s="132"/>
      <c r="C258" s="132"/>
      <c r="D258" s="132"/>
      <c r="E258" s="134"/>
      <c r="F258" s="134"/>
      <c r="G258" s="132"/>
      <c r="H258" s="138"/>
      <c r="I258" s="138"/>
      <c r="J258" s="206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1:30" ht="30.75" customHeight="1" thickBot="1" x14ac:dyDescent="0.3">
      <c r="A259" s="209"/>
      <c r="B259" s="209"/>
      <c r="C259" s="209"/>
      <c r="D259" s="209"/>
      <c r="E259" s="211"/>
      <c r="F259" s="211"/>
      <c r="G259" s="209"/>
      <c r="H259" s="204"/>
      <c r="I259" s="204"/>
      <c r="J259" s="207"/>
      <c r="K259" s="58"/>
      <c r="L259" s="58"/>
      <c r="M259" s="58"/>
      <c r="N259" s="58"/>
      <c r="O259" s="58"/>
      <c r="P259" s="58"/>
      <c r="Q259" s="58"/>
      <c r="R259" s="58"/>
      <c r="S259" s="58"/>
      <c r="T259" s="58"/>
      <c r="U259" s="58"/>
      <c r="V259" s="58"/>
      <c r="W259" s="58"/>
      <c r="X259" s="58"/>
    </row>
    <row r="260" spans="1:30" ht="30" customHeight="1" x14ac:dyDescent="0.25">
      <c r="A260" s="208" t="s">
        <v>404</v>
      </c>
      <c r="B260" s="208" t="s">
        <v>65</v>
      </c>
      <c r="C260" s="208" t="s">
        <v>405</v>
      </c>
      <c r="D260" s="208" t="s">
        <v>405</v>
      </c>
      <c r="E260" s="210"/>
      <c r="F260" s="210"/>
      <c r="G260" s="208" t="s">
        <v>406</v>
      </c>
      <c r="H260" s="203">
        <f>780*1.22</f>
        <v>951.6</v>
      </c>
      <c r="I260" s="203">
        <v>951.6</v>
      </c>
      <c r="J260" s="205">
        <v>951.6</v>
      </c>
    </row>
    <row r="261" spans="1:30" x14ac:dyDescent="0.25">
      <c r="A261" s="132"/>
      <c r="B261" s="132"/>
      <c r="C261" s="132"/>
      <c r="D261" s="132"/>
      <c r="E261" s="134"/>
      <c r="F261" s="134"/>
      <c r="G261" s="132"/>
      <c r="H261" s="138"/>
      <c r="I261" s="138"/>
      <c r="J261" s="206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1:30" x14ac:dyDescent="0.25">
      <c r="A262" s="132"/>
      <c r="B262" s="132"/>
      <c r="C262" s="132"/>
      <c r="D262" s="132"/>
      <c r="E262" s="134"/>
      <c r="F262" s="134"/>
      <c r="G262" s="132"/>
      <c r="H262" s="138"/>
      <c r="I262" s="138"/>
      <c r="J262" s="206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1:30" ht="45" customHeight="1" x14ac:dyDescent="0.25">
      <c r="A263" s="132"/>
      <c r="B263" s="132"/>
      <c r="C263" s="132"/>
      <c r="D263" s="132"/>
      <c r="E263" s="134"/>
      <c r="F263" s="134"/>
      <c r="G263" s="132"/>
      <c r="H263" s="138"/>
      <c r="I263" s="138"/>
      <c r="J263" s="206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1:30" ht="60" customHeight="1" thickBot="1" x14ac:dyDescent="0.3">
      <c r="A264" s="209"/>
      <c r="B264" s="209"/>
      <c r="C264" s="209"/>
      <c r="D264" s="209"/>
      <c r="E264" s="211"/>
      <c r="F264" s="211"/>
      <c r="G264" s="209"/>
      <c r="H264" s="204"/>
      <c r="I264" s="204"/>
      <c r="J264" s="207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1:30" ht="45" customHeight="1" x14ac:dyDescent="0.25">
      <c r="A265" s="208" t="s">
        <v>407</v>
      </c>
      <c r="B265" s="208" t="s">
        <v>65</v>
      </c>
      <c r="C265" s="208" t="s">
        <v>408</v>
      </c>
      <c r="D265" s="208" t="s">
        <v>408</v>
      </c>
      <c r="E265" s="210">
        <v>43017</v>
      </c>
      <c r="F265" s="210">
        <v>43019</v>
      </c>
      <c r="G265" s="223" t="s">
        <v>409</v>
      </c>
      <c r="H265" s="225">
        <f>879.28*1.22</f>
        <v>1072.7215999999999</v>
      </c>
      <c r="I265" s="225">
        <v>0</v>
      </c>
      <c r="J265" s="205">
        <v>0</v>
      </c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1:30" ht="30" customHeight="1" x14ac:dyDescent="0.25">
      <c r="A266" s="132"/>
      <c r="B266" s="132"/>
      <c r="C266" s="132"/>
      <c r="D266" s="132"/>
      <c r="E266" s="134"/>
      <c r="F266" s="134"/>
      <c r="G266" s="179"/>
      <c r="H266" s="137"/>
      <c r="I266" s="137"/>
      <c r="J266" s="206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1:30" x14ac:dyDescent="0.25">
      <c r="A267" s="132"/>
      <c r="B267" s="132"/>
      <c r="C267" s="132"/>
      <c r="D267" s="132"/>
      <c r="E267" s="134"/>
      <c r="F267" s="134"/>
      <c r="G267" s="179"/>
      <c r="H267" s="137"/>
      <c r="I267" s="137"/>
      <c r="J267" s="206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1:30" x14ac:dyDescent="0.25">
      <c r="A268" s="132"/>
      <c r="B268" s="132"/>
      <c r="C268" s="132"/>
      <c r="D268" s="132"/>
      <c r="E268" s="134"/>
      <c r="F268" s="134"/>
      <c r="G268" s="179"/>
      <c r="H268" s="137"/>
      <c r="I268" s="137"/>
      <c r="J268" s="206"/>
      <c r="K268" s="58"/>
      <c r="L268" s="58"/>
      <c r="M268" s="58"/>
      <c r="N268" s="58"/>
      <c r="O268" s="58"/>
      <c r="P268" s="58"/>
      <c r="Q268" s="58"/>
      <c r="R268" s="58"/>
      <c r="S268" s="58"/>
      <c r="T268" s="58"/>
      <c r="U268" s="58"/>
      <c r="V268" s="58"/>
      <c r="W268" s="58"/>
      <c r="X268" s="58"/>
    </row>
    <row r="269" spans="1:30" x14ac:dyDescent="0.25">
      <c r="A269" s="132"/>
      <c r="B269" s="132"/>
      <c r="C269" s="132"/>
      <c r="D269" s="132"/>
      <c r="E269" s="134"/>
      <c r="F269" s="134"/>
      <c r="G269" s="179"/>
      <c r="H269" s="137"/>
      <c r="I269" s="137"/>
      <c r="J269" s="206"/>
      <c r="K269" s="58"/>
      <c r="L269" s="58"/>
      <c r="M269" s="58"/>
      <c r="N269" s="58"/>
      <c r="O269" s="58"/>
      <c r="P269" s="58"/>
      <c r="Q269" s="58"/>
      <c r="R269" s="58"/>
      <c r="S269" s="58"/>
      <c r="T269" s="58"/>
      <c r="U269" s="58"/>
      <c r="V269" s="58"/>
      <c r="W269" s="58"/>
      <c r="X269" s="58"/>
    </row>
    <row r="270" spans="1:30" ht="15" customHeight="1" thickBot="1" x14ac:dyDescent="0.3">
      <c r="A270" s="209"/>
      <c r="B270" s="209"/>
      <c r="C270" s="209"/>
      <c r="D270" s="209"/>
      <c r="E270" s="211"/>
      <c r="F270" s="211"/>
      <c r="G270" s="224"/>
      <c r="H270" s="226"/>
      <c r="I270" s="226"/>
      <c r="J270" s="207"/>
      <c r="K270" s="58"/>
      <c r="L270" s="58"/>
      <c r="M270" s="58"/>
      <c r="N270" s="58"/>
      <c r="O270" s="58"/>
      <c r="P270" s="58"/>
      <c r="Q270" s="58"/>
      <c r="R270" s="58"/>
      <c r="S270" s="58"/>
      <c r="T270" s="58"/>
      <c r="U270" s="58"/>
      <c r="V270" s="58"/>
      <c r="W270" s="58"/>
      <c r="X270" s="58"/>
    </row>
    <row r="271" spans="1:30" ht="30" customHeight="1" x14ac:dyDescent="0.25">
      <c r="A271" s="219" t="s">
        <v>410</v>
      </c>
      <c r="B271" s="219" t="s">
        <v>411</v>
      </c>
      <c r="C271" s="219" t="s">
        <v>412</v>
      </c>
      <c r="D271" s="219" t="s">
        <v>412</v>
      </c>
      <c r="E271" s="217"/>
      <c r="F271" s="217"/>
      <c r="G271" s="228" t="s">
        <v>413</v>
      </c>
      <c r="H271" s="225">
        <v>413.58</v>
      </c>
      <c r="I271" s="225">
        <v>413.58</v>
      </c>
      <c r="J271" s="212">
        <v>413.58</v>
      </c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1:30" x14ac:dyDescent="0.25">
      <c r="A272" s="149"/>
      <c r="B272" s="149"/>
      <c r="C272" s="149"/>
      <c r="D272" s="149"/>
      <c r="E272" s="152"/>
      <c r="F272" s="152"/>
      <c r="G272" s="229"/>
      <c r="H272" s="137"/>
      <c r="I272" s="137"/>
      <c r="J272" s="213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1:24" x14ac:dyDescent="0.25">
      <c r="A273" s="149"/>
      <c r="B273" s="149"/>
      <c r="C273" s="149"/>
      <c r="D273" s="149"/>
      <c r="E273" s="152"/>
      <c r="F273" s="152"/>
      <c r="G273" s="229"/>
      <c r="H273" s="137"/>
      <c r="I273" s="137"/>
      <c r="J273" s="213"/>
      <c r="K273" s="58"/>
      <c r="L273" s="58"/>
      <c r="M273" s="58"/>
      <c r="N273" s="58"/>
      <c r="O273" s="58"/>
      <c r="P273" s="58"/>
      <c r="Q273" s="58"/>
      <c r="R273" s="58"/>
      <c r="S273" s="58"/>
      <c r="T273" s="58"/>
      <c r="U273" s="58"/>
      <c r="V273" s="58"/>
      <c r="W273" s="58"/>
      <c r="X273" s="58"/>
    </row>
    <row r="274" spans="1:24" x14ac:dyDescent="0.25">
      <c r="A274" s="149"/>
      <c r="B274" s="149"/>
      <c r="C274" s="149"/>
      <c r="D274" s="149"/>
      <c r="E274" s="152"/>
      <c r="F274" s="152"/>
      <c r="G274" s="229"/>
      <c r="H274" s="137"/>
      <c r="I274" s="137"/>
      <c r="J274" s="213"/>
      <c r="K274" s="58"/>
      <c r="L274" s="58"/>
      <c r="M274" s="58"/>
      <c r="N274" s="58"/>
      <c r="O274" s="58"/>
      <c r="P274" s="58"/>
      <c r="Q274" s="58"/>
      <c r="R274" s="58"/>
      <c r="S274" s="58"/>
      <c r="T274" s="58"/>
      <c r="U274" s="58"/>
      <c r="V274" s="58"/>
      <c r="W274" s="58"/>
      <c r="X274" s="58"/>
    </row>
    <row r="275" spans="1:24" ht="15" customHeight="1" x14ac:dyDescent="0.25">
      <c r="A275" s="149"/>
      <c r="B275" s="149"/>
      <c r="C275" s="149"/>
      <c r="D275" s="149"/>
      <c r="E275" s="152"/>
      <c r="F275" s="152"/>
      <c r="G275" s="229"/>
      <c r="H275" s="137"/>
      <c r="I275" s="137"/>
      <c r="J275" s="213"/>
      <c r="K275" s="58"/>
      <c r="L275" s="58"/>
      <c r="M275" s="58"/>
      <c r="N275" s="58"/>
      <c r="O275" s="58"/>
      <c r="P275" s="58"/>
      <c r="Q275" s="58"/>
      <c r="R275" s="58"/>
      <c r="S275" s="58"/>
      <c r="T275" s="58"/>
      <c r="U275" s="58"/>
      <c r="V275" s="58"/>
      <c r="W275" s="58"/>
      <c r="X275" s="58"/>
    </row>
    <row r="276" spans="1:24" ht="15.75" thickBot="1" x14ac:dyDescent="0.3">
      <c r="A276" s="220"/>
      <c r="B276" s="220"/>
      <c r="C276" s="220"/>
      <c r="D276" s="220"/>
      <c r="E276" s="218"/>
      <c r="F276" s="218"/>
      <c r="G276" s="230"/>
      <c r="H276" s="226"/>
      <c r="I276" s="226"/>
      <c r="J276" s="214"/>
      <c r="K276" s="58"/>
      <c r="L276" s="58"/>
      <c r="M276" s="58"/>
      <c r="N276" s="58"/>
      <c r="O276" s="58"/>
      <c r="P276" s="58"/>
      <c r="Q276" s="58"/>
      <c r="R276" s="58"/>
      <c r="S276" s="58"/>
      <c r="T276" s="58"/>
      <c r="U276" s="58"/>
      <c r="V276" s="58"/>
      <c r="W276" s="58"/>
      <c r="X276" s="58"/>
    </row>
    <row r="277" spans="1:24" ht="47.25" customHeight="1" x14ac:dyDescent="0.25">
      <c r="A277" s="219" t="s">
        <v>414</v>
      </c>
      <c r="B277" s="219" t="s">
        <v>411</v>
      </c>
      <c r="C277" s="219" t="s">
        <v>415</v>
      </c>
      <c r="D277" s="219" t="s">
        <v>415</v>
      </c>
      <c r="E277" s="217"/>
      <c r="F277" s="217"/>
      <c r="G277" s="228" t="s">
        <v>416</v>
      </c>
      <c r="H277" s="225">
        <v>1184.8699999999999</v>
      </c>
      <c r="I277" s="225">
        <v>1184.47</v>
      </c>
      <c r="J277" s="212">
        <v>1184.47</v>
      </c>
      <c r="K277" s="58"/>
      <c r="L277" s="58"/>
      <c r="M277" s="58"/>
      <c r="N277" s="58"/>
      <c r="O277" s="58"/>
      <c r="P277" s="58"/>
      <c r="Q277" s="58"/>
      <c r="R277" s="58"/>
      <c r="S277" s="58"/>
      <c r="T277" s="58"/>
      <c r="U277" s="58"/>
      <c r="V277" s="58"/>
      <c r="W277" s="58"/>
      <c r="X277" s="58"/>
    </row>
    <row r="278" spans="1:24" ht="30" customHeight="1" x14ac:dyDescent="0.25">
      <c r="A278" s="149"/>
      <c r="B278" s="149"/>
      <c r="C278" s="149"/>
      <c r="D278" s="149"/>
      <c r="E278" s="152"/>
      <c r="F278" s="152"/>
      <c r="G278" s="229"/>
      <c r="H278" s="137"/>
      <c r="I278" s="137"/>
      <c r="J278" s="213"/>
      <c r="K278" s="58"/>
      <c r="L278" s="58"/>
      <c r="M278" s="58"/>
      <c r="N278" s="58"/>
      <c r="O278" s="58"/>
      <c r="P278" s="58"/>
      <c r="Q278" s="58"/>
      <c r="R278" s="58"/>
      <c r="S278" s="58"/>
      <c r="T278" s="58"/>
      <c r="U278" s="58"/>
      <c r="V278" s="58"/>
      <c r="W278" s="58"/>
      <c r="X278" s="58"/>
    </row>
    <row r="279" spans="1:24" ht="21.75" customHeight="1" x14ac:dyDescent="0.25">
      <c r="A279" s="149"/>
      <c r="B279" s="149"/>
      <c r="C279" s="149"/>
      <c r="D279" s="149"/>
      <c r="E279" s="152"/>
      <c r="F279" s="152"/>
      <c r="G279" s="229"/>
      <c r="H279" s="137"/>
      <c r="I279" s="137"/>
      <c r="J279" s="213"/>
      <c r="K279" s="58"/>
      <c r="L279" s="58"/>
      <c r="M279" s="58"/>
      <c r="N279" s="58"/>
      <c r="O279" s="58"/>
      <c r="P279" s="58"/>
      <c r="Q279" s="58"/>
      <c r="R279" s="58"/>
      <c r="S279" s="58"/>
      <c r="T279" s="58"/>
      <c r="U279" s="58"/>
      <c r="V279" s="58"/>
      <c r="W279" s="58"/>
      <c r="X279" s="58"/>
    </row>
    <row r="280" spans="1:24" ht="40.5" customHeight="1" x14ac:dyDescent="0.25">
      <c r="A280" s="149"/>
      <c r="B280" s="149"/>
      <c r="C280" s="149"/>
      <c r="D280" s="149"/>
      <c r="E280" s="152"/>
      <c r="F280" s="152"/>
      <c r="G280" s="229"/>
      <c r="H280" s="137"/>
      <c r="I280" s="137"/>
      <c r="J280" s="213"/>
      <c r="K280" s="58"/>
      <c r="L280" s="58"/>
      <c r="M280" s="58"/>
      <c r="N280" s="58"/>
      <c r="O280" s="58"/>
      <c r="P280" s="58"/>
      <c r="Q280" s="58"/>
      <c r="R280" s="58"/>
      <c r="S280" s="58"/>
      <c r="T280" s="58"/>
      <c r="U280" s="58"/>
      <c r="V280" s="58"/>
      <c r="W280" s="58"/>
      <c r="X280" s="58"/>
    </row>
    <row r="281" spans="1:24" ht="45" customHeight="1" x14ac:dyDescent="0.25">
      <c r="A281" s="149"/>
      <c r="B281" s="149"/>
      <c r="C281" s="149"/>
      <c r="D281" s="149"/>
      <c r="E281" s="152"/>
      <c r="F281" s="152"/>
      <c r="G281" s="229"/>
      <c r="H281" s="137"/>
      <c r="I281" s="137"/>
      <c r="J281" s="213"/>
      <c r="K281" s="58"/>
      <c r="L281" s="58"/>
      <c r="M281" s="58"/>
      <c r="N281" s="58"/>
      <c r="O281" s="58"/>
      <c r="P281" s="58"/>
      <c r="Q281" s="58"/>
      <c r="R281" s="58"/>
      <c r="S281" s="58"/>
      <c r="T281" s="58"/>
      <c r="U281" s="58"/>
      <c r="V281" s="58"/>
      <c r="W281" s="58"/>
      <c r="X281" s="58"/>
    </row>
    <row r="282" spans="1:24" ht="19.5" customHeight="1" thickBot="1" x14ac:dyDescent="0.3">
      <c r="A282" s="220"/>
      <c r="B282" s="220"/>
      <c r="C282" s="220"/>
      <c r="D282" s="220"/>
      <c r="E282" s="218"/>
      <c r="F282" s="218"/>
      <c r="G282" s="230"/>
      <c r="H282" s="226"/>
      <c r="I282" s="226"/>
      <c r="J282" s="214"/>
      <c r="K282" s="58"/>
      <c r="L282" s="58"/>
      <c r="M282" s="58"/>
      <c r="N282" s="58"/>
      <c r="O282" s="58"/>
      <c r="P282" s="58"/>
      <c r="Q282" s="58"/>
      <c r="R282" s="58"/>
      <c r="S282" s="58"/>
      <c r="T282" s="58"/>
      <c r="U282" s="58"/>
      <c r="V282" s="58"/>
      <c r="W282" s="58"/>
      <c r="X282" s="58"/>
    </row>
    <row r="283" spans="1:24" ht="46.5" customHeight="1" thickBot="1" x14ac:dyDescent="0.3">
      <c r="A283" s="96" t="s">
        <v>417</v>
      </c>
      <c r="B283" s="97" t="s">
        <v>65</v>
      </c>
      <c r="C283" s="98" t="s">
        <v>418</v>
      </c>
      <c r="D283" s="98" t="s">
        <v>418</v>
      </c>
      <c r="E283" s="99"/>
      <c r="F283" s="99"/>
      <c r="G283" s="100" t="s">
        <v>419</v>
      </c>
      <c r="H283" s="101">
        <v>80</v>
      </c>
      <c r="I283" s="101">
        <v>80</v>
      </c>
      <c r="J283" s="102">
        <v>80</v>
      </c>
      <c r="K283" s="58"/>
      <c r="L283" s="58"/>
      <c r="M283" s="58"/>
      <c r="N283" s="58"/>
      <c r="O283" s="58"/>
      <c r="P283" s="58"/>
      <c r="Q283" s="58"/>
      <c r="R283" s="58"/>
      <c r="S283" s="58"/>
      <c r="T283" s="58"/>
      <c r="U283" s="58"/>
      <c r="V283" s="58"/>
      <c r="W283" s="58"/>
      <c r="X283" s="58"/>
    </row>
    <row r="284" spans="1:24" ht="64.5" customHeight="1" thickBot="1" x14ac:dyDescent="0.3">
      <c r="A284" s="103" t="s">
        <v>420</v>
      </c>
      <c r="B284" s="103" t="s">
        <v>21</v>
      </c>
      <c r="C284" s="103" t="s">
        <v>421</v>
      </c>
      <c r="D284" s="103" t="s">
        <v>421</v>
      </c>
      <c r="E284" s="104">
        <v>42917</v>
      </c>
      <c r="F284" s="104">
        <v>43008</v>
      </c>
      <c r="G284" s="105" t="s">
        <v>422</v>
      </c>
      <c r="H284" s="106">
        <v>2792</v>
      </c>
      <c r="I284" s="106">
        <v>0</v>
      </c>
      <c r="J284" s="107">
        <v>0</v>
      </c>
      <c r="K284" s="58"/>
      <c r="L284" s="58"/>
      <c r="M284" s="58"/>
      <c r="N284" s="58"/>
      <c r="O284" s="58"/>
      <c r="P284" s="58"/>
      <c r="Q284" s="58"/>
      <c r="R284" s="58"/>
      <c r="S284" s="58"/>
      <c r="T284" s="58"/>
      <c r="U284" s="58"/>
      <c r="V284" s="58"/>
      <c r="W284" s="58"/>
      <c r="X284" s="58"/>
    </row>
    <row r="285" spans="1:24" ht="60.75" thickBot="1" x14ac:dyDescent="0.3">
      <c r="A285" s="103" t="s">
        <v>420</v>
      </c>
      <c r="B285" s="103" t="s">
        <v>21</v>
      </c>
      <c r="C285" s="103" t="s">
        <v>421</v>
      </c>
      <c r="D285" s="103" t="s">
        <v>421</v>
      </c>
      <c r="E285" s="104">
        <v>43009</v>
      </c>
      <c r="F285" s="104">
        <v>43100</v>
      </c>
      <c r="G285" s="105" t="s">
        <v>422</v>
      </c>
      <c r="H285" s="106">
        <v>2792</v>
      </c>
      <c r="I285" s="106">
        <v>0</v>
      </c>
      <c r="J285" s="107">
        <v>0</v>
      </c>
      <c r="K285" s="58"/>
      <c r="L285" s="58"/>
      <c r="M285" s="58"/>
      <c r="N285" s="58"/>
      <c r="O285" s="58"/>
      <c r="P285" s="58"/>
      <c r="Q285" s="58"/>
      <c r="R285" s="58"/>
      <c r="S285" s="58"/>
      <c r="T285" s="58"/>
      <c r="U285" s="58"/>
      <c r="V285" s="58"/>
      <c r="W285" s="58"/>
      <c r="X285" s="58"/>
    </row>
    <row r="286" spans="1:24" ht="24" customHeight="1" x14ac:dyDescent="0.25">
      <c r="A286" s="208" t="s">
        <v>423</v>
      </c>
      <c r="B286" s="208" t="s">
        <v>424</v>
      </c>
      <c r="C286" s="91" t="s">
        <v>425</v>
      </c>
      <c r="D286" s="208" t="s">
        <v>426</v>
      </c>
      <c r="E286" s="210">
        <v>43070</v>
      </c>
      <c r="F286" s="210">
        <v>43434</v>
      </c>
      <c r="G286" s="208" t="s">
        <v>427</v>
      </c>
      <c r="H286" s="203">
        <f>34000*1.22</f>
        <v>41480</v>
      </c>
      <c r="I286" s="203">
        <v>0</v>
      </c>
      <c r="J286" s="205">
        <v>0</v>
      </c>
      <c r="K286" s="58" t="s">
        <v>428</v>
      </c>
      <c r="L286" s="58"/>
      <c r="M286" s="58"/>
      <c r="N286" s="58"/>
      <c r="O286" s="58"/>
      <c r="P286" s="58"/>
      <c r="Q286" s="58"/>
      <c r="R286" s="58"/>
      <c r="S286" s="58"/>
      <c r="T286" s="58"/>
      <c r="U286" s="58"/>
      <c r="V286" s="58"/>
      <c r="W286" s="58"/>
      <c r="X286" s="58"/>
    </row>
    <row r="287" spans="1:24" ht="30" x14ac:dyDescent="0.25">
      <c r="A287" s="132"/>
      <c r="B287" s="132"/>
      <c r="C287" s="77" t="s">
        <v>426</v>
      </c>
      <c r="D287" s="132"/>
      <c r="E287" s="134"/>
      <c r="F287" s="134"/>
      <c r="G287" s="132"/>
      <c r="H287" s="138"/>
      <c r="I287" s="138"/>
      <c r="J287" s="206"/>
      <c r="K287" s="58"/>
      <c r="L287" s="58"/>
      <c r="M287" s="58"/>
      <c r="N287" s="58"/>
      <c r="O287" s="58"/>
      <c r="P287" s="58"/>
      <c r="Q287" s="58"/>
      <c r="R287" s="58"/>
      <c r="S287" s="58"/>
      <c r="T287" s="58"/>
      <c r="U287" s="58"/>
      <c r="V287" s="58"/>
      <c r="W287" s="58"/>
      <c r="X287" s="58"/>
    </row>
    <row r="288" spans="1:24" ht="33" customHeight="1" thickBot="1" x14ac:dyDescent="0.3">
      <c r="A288" s="209"/>
      <c r="B288" s="209"/>
      <c r="C288" s="93" t="s">
        <v>429</v>
      </c>
      <c r="D288" s="209"/>
      <c r="E288" s="211"/>
      <c r="F288" s="211"/>
      <c r="G288" s="209"/>
      <c r="H288" s="204"/>
      <c r="I288" s="204"/>
      <c r="J288" s="207"/>
      <c r="K288" s="58"/>
      <c r="L288" s="58"/>
      <c r="M288" s="58"/>
      <c r="N288" s="58"/>
      <c r="O288" s="58"/>
      <c r="P288" s="58"/>
      <c r="Q288" s="58"/>
      <c r="R288" s="58"/>
      <c r="S288" s="58"/>
      <c r="T288" s="58"/>
      <c r="U288" s="58"/>
      <c r="V288" s="58"/>
      <c r="W288" s="58"/>
      <c r="X288" s="58"/>
    </row>
    <row r="289" spans="1:24" ht="27.75" customHeight="1" thickBot="1" x14ac:dyDescent="0.3">
      <c r="A289" s="108" t="s">
        <v>430</v>
      </c>
      <c r="B289" s="103" t="s">
        <v>411</v>
      </c>
      <c r="C289" s="108" t="s">
        <v>431</v>
      </c>
      <c r="D289" s="108" t="s">
        <v>431</v>
      </c>
      <c r="E289" s="104"/>
      <c r="F289" s="104"/>
      <c r="G289" s="103" t="s">
        <v>144</v>
      </c>
      <c r="H289" s="109">
        <v>17752.8</v>
      </c>
      <c r="I289" s="109">
        <v>17752.8</v>
      </c>
      <c r="J289" s="107">
        <v>17752.8</v>
      </c>
      <c r="K289" s="58"/>
      <c r="L289" s="58"/>
      <c r="M289" s="58"/>
      <c r="N289" s="58"/>
      <c r="O289" s="58"/>
      <c r="P289" s="58"/>
      <c r="Q289" s="58"/>
      <c r="R289" s="58"/>
      <c r="S289" s="58"/>
      <c r="T289" s="58"/>
      <c r="U289" s="58"/>
      <c r="V289" s="58"/>
      <c r="W289" s="58"/>
      <c r="X289" s="58"/>
    </row>
    <row r="290" spans="1:24" ht="53.25" customHeight="1" thickBot="1" x14ac:dyDescent="0.3">
      <c r="A290" s="108" t="s">
        <v>432</v>
      </c>
      <c r="B290" s="103" t="s">
        <v>411</v>
      </c>
      <c r="C290" s="108" t="s">
        <v>433</v>
      </c>
      <c r="D290" s="108" t="s">
        <v>433</v>
      </c>
      <c r="E290" s="104"/>
      <c r="F290" s="104"/>
      <c r="G290" s="103" t="s">
        <v>434</v>
      </c>
      <c r="H290" s="109">
        <f>39900*1.22</f>
        <v>48678</v>
      </c>
      <c r="I290" s="109">
        <v>0</v>
      </c>
      <c r="J290" s="107">
        <v>0</v>
      </c>
      <c r="K290" s="58"/>
      <c r="L290" s="58"/>
      <c r="M290" s="58"/>
      <c r="N290" s="58"/>
      <c r="O290" s="58"/>
      <c r="P290" s="58"/>
      <c r="Q290" s="58"/>
      <c r="R290" s="58"/>
      <c r="S290" s="58"/>
      <c r="T290" s="58"/>
      <c r="U290" s="58"/>
      <c r="V290" s="58"/>
      <c r="W290" s="58"/>
      <c r="X290" s="58"/>
    </row>
    <row r="291" spans="1:24" s="113" customFormat="1" ht="87.75" customHeight="1" thickBot="1" x14ac:dyDescent="0.3">
      <c r="A291" s="108" t="s">
        <v>465</v>
      </c>
      <c r="B291" s="103" t="s">
        <v>8</v>
      </c>
      <c r="C291" s="108" t="s">
        <v>464</v>
      </c>
      <c r="D291" s="108" t="s">
        <v>464</v>
      </c>
      <c r="E291" s="104">
        <v>42644</v>
      </c>
      <c r="F291" s="104" t="s">
        <v>468</v>
      </c>
      <c r="G291" s="103" t="s">
        <v>466</v>
      </c>
      <c r="H291" s="109" t="s">
        <v>469</v>
      </c>
      <c r="I291" s="109">
        <v>5504.58</v>
      </c>
      <c r="J291" s="107">
        <v>5313.29</v>
      </c>
      <c r="K291" s="112"/>
      <c r="L291" s="112"/>
      <c r="M291" s="112"/>
      <c r="N291" s="112"/>
      <c r="O291" s="112"/>
      <c r="P291" s="112"/>
      <c r="Q291" s="112"/>
      <c r="R291" s="112"/>
      <c r="S291" s="112"/>
      <c r="T291" s="112"/>
      <c r="U291" s="112"/>
      <c r="V291" s="112"/>
      <c r="W291" s="112"/>
      <c r="X291" s="112"/>
    </row>
    <row r="292" spans="1:24" ht="84.75" customHeight="1" thickBot="1" x14ac:dyDescent="0.3">
      <c r="A292" s="108" t="s">
        <v>465</v>
      </c>
      <c r="B292" s="103" t="s">
        <v>8</v>
      </c>
      <c r="C292" s="108" t="s">
        <v>464</v>
      </c>
      <c r="D292" s="108" t="s">
        <v>464</v>
      </c>
      <c r="E292" s="104">
        <v>43009</v>
      </c>
      <c r="F292" s="104">
        <v>43344</v>
      </c>
      <c r="G292" s="103" t="s">
        <v>467</v>
      </c>
      <c r="H292" s="109" t="s">
        <v>469</v>
      </c>
      <c r="I292" s="109">
        <v>915</v>
      </c>
      <c r="J292" s="107"/>
    </row>
    <row r="293" spans="1:24" ht="60.75" customHeight="1" x14ac:dyDescent="0.25">
      <c r="A293" s="131"/>
    </row>
    <row r="294" spans="1:24" x14ac:dyDescent="0.25">
      <c r="A294" s="130"/>
    </row>
  </sheetData>
  <autoFilter ref="A8:J290"/>
  <mergeCells count="497">
    <mergeCell ref="J286:J288"/>
    <mergeCell ref="E211:E215"/>
    <mergeCell ref="F211:F215"/>
    <mergeCell ref="G211:G215"/>
    <mergeCell ref="H211:H215"/>
    <mergeCell ref="I211:I215"/>
    <mergeCell ref="J211:J215"/>
    <mergeCell ref="B211:B215"/>
    <mergeCell ref="D211:D215"/>
    <mergeCell ref="J271:J276"/>
    <mergeCell ref="J277:J282"/>
    <mergeCell ref="G277:G282"/>
    <mergeCell ref="H277:H282"/>
    <mergeCell ref="I277:I282"/>
    <mergeCell ref="I260:I264"/>
    <mergeCell ref="J260:J264"/>
    <mergeCell ref="J265:J270"/>
    <mergeCell ref="G249:G253"/>
    <mergeCell ref="H249:H253"/>
    <mergeCell ref="I249:I253"/>
    <mergeCell ref="I238:I243"/>
    <mergeCell ref="J238:J243"/>
    <mergeCell ref="J244:J248"/>
    <mergeCell ref="H228:H232"/>
    <mergeCell ref="A211:A215"/>
    <mergeCell ref="A286:A288"/>
    <mergeCell ref="B286:B288"/>
    <mergeCell ref="D286:D288"/>
    <mergeCell ref="E286:E288"/>
    <mergeCell ref="F286:F288"/>
    <mergeCell ref="G286:G288"/>
    <mergeCell ref="H286:H288"/>
    <mergeCell ref="I286:I288"/>
    <mergeCell ref="I271:I276"/>
    <mergeCell ref="A271:A276"/>
    <mergeCell ref="B271:B276"/>
    <mergeCell ref="C271:C276"/>
    <mergeCell ref="D271:D276"/>
    <mergeCell ref="E271:E276"/>
    <mergeCell ref="F271:F276"/>
    <mergeCell ref="G271:G276"/>
    <mergeCell ref="H271:H276"/>
    <mergeCell ref="A277:A282"/>
    <mergeCell ref="B277:B282"/>
    <mergeCell ref="C277:C282"/>
    <mergeCell ref="D277:D282"/>
    <mergeCell ref="E277:E282"/>
    <mergeCell ref="F277:F282"/>
    <mergeCell ref="A265:A270"/>
    <mergeCell ref="B265:B270"/>
    <mergeCell ref="C265:C270"/>
    <mergeCell ref="D265:D270"/>
    <mergeCell ref="E265:E270"/>
    <mergeCell ref="F265:F270"/>
    <mergeCell ref="G265:G270"/>
    <mergeCell ref="H265:H270"/>
    <mergeCell ref="I265:I270"/>
    <mergeCell ref="A260:A264"/>
    <mergeCell ref="B260:B264"/>
    <mergeCell ref="C260:C264"/>
    <mergeCell ref="D260:D264"/>
    <mergeCell ref="E260:E264"/>
    <mergeCell ref="F260:F264"/>
    <mergeCell ref="G260:G264"/>
    <mergeCell ref="H260:H264"/>
    <mergeCell ref="J249:J253"/>
    <mergeCell ref="A254:A259"/>
    <mergeCell ref="B254:B259"/>
    <mergeCell ref="C254:C259"/>
    <mergeCell ref="D254:D259"/>
    <mergeCell ref="E254:E259"/>
    <mergeCell ref="F254:F259"/>
    <mergeCell ref="G254:G259"/>
    <mergeCell ref="H254:H259"/>
    <mergeCell ref="I254:I259"/>
    <mergeCell ref="J254:J259"/>
    <mergeCell ref="A249:A253"/>
    <mergeCell ref="B249:B253"/>
    <mergeCell ref="D249:D253"/>
    <mergeCell ref="E249:E253"/>
    <mergeCell ref="F249:F253"/>
    <mergeCell ref="A244:A248"/>
    <mergeCell ref="B244:B248"/>
    <mergeCell ref="C244:C248"/>
    <mergeCell ref="D244:D248"/>
    <mergeCell ref="E244:E248"/>
    <mergeCell ref="F244:F248"/>
    <mergeCell ref="G244:G248"/>
    <mergeCell ref="H244:H248"/>
    <mergeCell ref="I244:I248"/>
    <mergeCell ref="A238:A243"/>
    <mergeCell ref="B238:B243"/>
    <mergeCell ref="C238:C243"/>
    <mergeCell ref="D238:D243"/>
    <mergeCell ref="E238:E243"/>
    <mergeCell ref="F238:F243"/>
    <mergeCell ref="G238:G243"/>
    <mergeCell ref="H238:H243"/>
    <mergeCell ref="J228:J232"/>
    <mergeCell ref="A233:A237"/>
    <mergeCell ref="B233:B237"/>
    <mergeCell ref="D233:D237"/>
    <mergeCell ref="E233:E237"/>
    <mergeCell ref="F233:F237"/>
    <mergeCell ref="G233:G237"/>
    <mergeCell ref="H233:H237"/>
    <mergeCell ref="I233:I237"/>
    <mergeCell ref="J233:J237"/>
    <mergeCell ref="A228:A232"/>
    <mergeCell ref="B228:B232"/>
    <mergeCell ref="D228:D232"/>
    <mergeCell ref="E228:E232"/>
    <mergeCell ref="F228:F232"/>
    <mergeCell ref="G228:G232"/>
    <mergeCell ref="I228:I232"/>
    <mergeCell ref="I218:I222"/>
    <mergeCell ref="J218:J222"/>
    <mergeCell ref="A223:A227"/>
    <mergeCell ref="B223:B227"/>
    <mergeCell ref="D223:D227"/>
    <mergeCell ref="E223:E227"/>
    <mergeCell ref="F223:F227"/>
    <mergeCell ref="G223:G227"/>
    <mergeCell ref="H223:H227"/>
    <mergeCell ref="I223:I227"/>
    <mergeCell ref="J223:J227"/>
    <mergeCell ref="A218:A222"/>
    <mergeCell ref="B218:B222"/>
    <mergeCell ref="D218:D222"/>
    <mergeCell ref="E218:E222"/>
    <mergeCell ref="F218:F222"/>
    <mergeCell ref="G218:G222"/>
    <mergeCell ref="H218:H222"/>
    <mergeCell ref="A89:A91"/>
    <mergeCell ref="B89:B91"/>
    <mergeCell ref="D89:D91"/>
    <mergeCell ref="E89:E91"/>
    <mergeCell ref="F89:F91"/>
    <mergeCell ref="G89:G91"/>
    <mergeCell ref="H89:H91"/>
    <mergeCell ref="I89:I91"/>
    <mergeCell ref="J89:J91"/>
    <mergeCell ref="A170:A173"/>
    <mergeCell ref="B166:B169"/>
    <mergeCell ref="C166:C169"/>
    <mergeCell ref="D166:D169"/>
    <mergeCell ref="H166:H169"/>
    <mergeCell ref="F166:F169"/>
    <mergeCell ref="G166:G169"/>
    <mergeCell ref="E166:E169"/>
    <mergeCell ref="A166:A169"/>
    <mergeCell ref="B170:B173"/>
    <mergeCell ref="C170:C173"/>
    <mergeCell ref="D170:D173"/>
    <mergeCell ref="E170:E173"/>
    <mergeCell ref="F170:F173"/>
    <mergeCell ref="G170:G173"/>
    <mergeCell ref="H170:H173"/>
    <mergeCell ref="A162:A165"/>
    <mergeCell ref="C162:C165"/>
    <mergeCell ref="E162:E165"/>
    <mergeCell ref="F162:F165"/>
    <mergeCell ref="G162:G165"/>
    <mergeCell ref="H162:H165"/>
    <mergeCell ref="D162:D165"/>
    <mergeCell ref="B151:B155"/>
    <mergeCell ref="A151:A155"/>
    <mergeCell ref="C151:C155"/>
    <mergeCell ref="D151:D155"/>
    <mergeCell ref="H151:H155"/>
    <mergeCell ref="G151:G155"/>
    <mergeCell ref="B156:B160"/>
    <mergeCell ref="A156:A160"/>
    <mergeCell ref="D156:D160"/>
    <mergeCell ref="E156:E160"/>
    <mergeCell ref="F156:F160"/>
    <mergeCell ref="G156:G160"/>
    <mergeCell ref="H156:H160"/>
    <mergeCell ref="B162:B165"/>
    <mergeCell ref="E151:F155"/>
    <mergeCell ref="D135:D136"/>
    <mergeCell ref="E135:E136"/>
    <mergeCell ref="F135:F136"/>
    <mergeCell ref="G135:G136"/>
    <mergeCell ref="H135:H136"/>
    <mergeCell ref="A137:A139"/>
    <mergeCell ref="B137:B139"/>
    <mergeCell ref="D137:D142"/>
    <mergeCell ref="E137:E141"/>
    <mergeCell ref="A135:A136"/>
    <mergeCell ref="B135:B136"/>
    <mergeCell ref="G137:G141"/>
    <mergeCell ref="H137:H141"/>
    <mergeCell ref="A140:A142"/>
    <mergeCell ref="B140:B142"/>
    <mergeCell ref="F137:F141"/>
    <mergeCell ref="E10:E14"/>
    <mergeCell ref="D10:D14"/>
    <mergeCell ref="B10:B14"/>
    <mergeCell ref="J20:J23"/>
    <mergeCell ref="J24:J29"/>
    <mergeCell ref="B24:B29"/>
    <mergeCell ref="D24:D29"/>
    <mergeCell ref="E24:E29"/>
    <mergeCell ref="F24:F29"/>
    <mergeCell ref="G24:G29"/>
    <mergeCell ref="H24:H29"/>
    <mergeCell ref="I24:I29"/>
    <mergeCell ref="B20:B23"/>
    <mergeCell ref="D20:D23"/>
    <mergeCell ref="I20:I23"/>
    <mergeCell ref="I15:I19"/>
    <mergeCell ref="J15:J19"/>
    <mergeCell ref="H15:H19"/>
    <mergeCell ref="G20:G23"/>
    <mergeCell ref="A10:A14"/>
    <mergeCell ref="A24:A29"/>
    <mergeCell ref="A20:A23"/>
    <mergeCell ref="J40:J44"/>
    <mergeCell ref="F35:F39"/>
    <mergeCell ref="G35:G39"/>
    <mergeCell ref="H20:H23"/>
    <mergeCell ref="J10:J14"/>
    <mergeCell ref="I10:I14"/>
    <mergeCell ref="H10:H14"/>
    <mergeCell ref="G10:G14"/>
    <mergeCell ref="F10:F14"/>
    <mergeCell ref="A30:A34"/>
    <mergeCell ref="B30:B34"/>
    <mergeCell ref="D30:D34"/>
    <mergeCell ref="E30:E34"/>
    <mergeCell ref="A15:A19"/>
    <mergeCell ref="B15:B19"/>
    <mergeCell ref="D15:D19"/>
    <mergeCell ref="E15:E19"/>
    <mergeCell ref="F15:F19"/>
    <mergeCell ref="G15:G19"/>
    <mergeCell ref="E20:E23"/>
    <mergeCell ref="F20:F23"/>
    <mergeCell ref="H40:H44"/>
    <mergeCell ref="I40:I44"/>
    <mergeCell ref="H30:H34"/>
    <mergeCell ref="I30:I34"/>
    <mergeCell ref="A35:A39"/>
    <mergeCell ref="B35:B39"/>
    <mergeCell ref="D35:D39"/>
    <mergeCell ref="E35:E39"/>
    <mergeCell ref="J30:J34"/>
    <mergeCell ref="J35:J39"/>
    <mergeCell ref="A40:A44"/>
    <mergeCell ref="B40:B44"/>
    <mergeCell ref="D40:D44"/>
    <mergeCell ref="E40:E44"/>
    <mergeCell ref="F40:F44"/>
    <mergeCell ref="G40:G44"/>
    <mergeCell ref="F30:F34"/>
    <mergeCell ref="G30:G34"/>
    <mergeCell ref="H35:H39"/>
    <mergeCell ref="I35:I39"/>
    <mergeCell ref="I79:I80"/>
    <mergeCell ref="D74:D78"/>
    <mergeCell ref="D45:D50"/>
    <mergeCell ref="J79:J80"/>
    <mergeCell ref="J74:J78"/>
    <mergeCell ref="E74:E78"/>
    <mergeCell ref="F74:F78"/>
    <mergeCell ref="G74:G78"/>
    <mergeCell ref="H74:H78"/>
    <mergeCell ref="I74:I78"/>
    <mergeCell ref="H79:H80"/>
    <mergeCell ref="J45:J50"/>
    <mergeCell ref="E45:E50"/>
    <mergeCell ref="F45:F50"/>
    <mergeCell ref="G45:G50"/>
    <mergeCell ref="H45:H50"/>
    <mergeCell ref="I45:I50"/>
    <mergeCell ref="A74:A78"/>
    <mergeCell ref="B74:B78"/>
    <mergeCell ref="A45:A50"/>
    <mergeCell ref="A79:A80"/>
    <mergeCell ref="B79:B80"/>
    <mergeCell ref="D79:D80"/>
    <mergeCell ref="E79:E80"/>
    <mergeCell ref="F79:F80"/>
    <mergeCell ref="G79:G80"/>
    <mergeCell ref="B45:B50"/>
    <mergeCell ref="C45:C46"/>
    <mergeCell ref="J81:J84"/>
    <mergeCell ref="A86:A88"/>
    <mergeCell ref="B86:B88"/>
    <mergeCell ref="D86:D88"/>
    <mergeCell ref="E86:E88"/>
    <mergeCell ref="F86:F88"/>
    <mergeCell ref="G86:G88"/>
    <mergeCell ref="H86:H88"/>
    <mergeCell ref="I86:I88"/>
    <mergeCell ref="J86:J88"/>
    <mergeCell ref="A81:A84"/>
    <mergeCell ref="B81:B84"/>
    <mergeCell ref="D81:D84"/>
    <mergeCell ref="E81:E84"/>
    <mergeCell ref="F81:F84"/>
    <mergeCell ref="G81:G84"/>
    <mergeCell ref="H81:H84"/>
    <mergeCell ref="I81:I84"/>
    <mergeCell ref="J93:J95"/>
    <mergeCell ref="A100:A104"/>
    <mergeCell ref="B100:B104"/>
    <mergeCell ref="D100:D104"/>
    <mergeCell ref="E100:E104"/>
    <mergeCell ref="F100:F104"/>
    <mergeCell ref="G100:G104"/>
    <mergeCell ref="H100:H104"/>
    <mergeCell ref="I100:I104"/>
    <mergeCell ref="J100:J104"/>
    <mergeCell ref="A93:A95"/>
    <mergeCell ref="B93:B95"/>
    <mergeCell ref="D93:D95"/>
    <mergeCell ref="E93:E95"/>
    <mergeCell ref="F93:F95"/>
    <mergeCell ref="G93:G95"/>
    <mergeCell ref="H93:H95"/>
    <mergeCell ref="I93:I95"/>
    <mergeCell ref="J105:J109"/>
    <mergeCell ref="A110:A113"/>
    <mergeCell ref="B110:B113"/>
    <mergeCell ref="D110:D113"/>
    <mergeCell ref="E110:E113"/>
    <mergeCell ref="F110:F113"/>
    <mergeCell ref="G110:G113"/>
    <mergeCell ref="H110:H113"/>
    <mergeCell ref="I110:I113"/>
    <mergeCell ref="J110:J113"/>
    <mergeCell ref="A105:A109"/>
    <mergeCell ref="B105:B109"/>
    <mergeCell ref="D105:D109"/>
    <mergeCell ref="E105:E109"/>
    <mergeCell ref="F105:F109"/>
    <mergeCell ref="G105:G109"/>
    <mergeCell ref="H105:H109"/>
    <mergeCell ref="I105:I109"/>
    <mergeCell ref="J114:J118"/>
    <mergeCell ref="A119:A123"/>
    <mergeCell ref="B119:B123"/>
    <mergeCell ref="D119:D123"/>
    <mergeCell ref="E119:E123"/>
    <mergeCell ref="F119:F123"/>
    <mergeCell ref="G119:G123"/>
    <mergeCell ref="H119:H123"/>
    <mergeCell ref="I119:I123"/>
    <mergeCell ref="J119:J123"/>
    <mergeCell ref="A114:A118"/>
    <mergeCell ref="B114:B118"/>
    <mergeCell ref="D114:D118"/>
    <mergeCell ref="E114:E118"/>
    <mergeCell ref="F114:F118"/>
    <mergeCell ref="G114:G118"/>
    <mergeCell ref="H114:H118"/>
    <mergeCell ref="I114:I118"/>
    <mergeCell ref="J124:J128"/>
    <mergeCell ref="A129:A134"/>
    <mergeCell ref="B129:B134"/>
    <mergeCell ref="D129:D134"/>
    <mergeCell ref="E129:E134"/>
    <mergeCell ref="F129:F134"/>
    <mergeCell ref="G129:G134"/>
    <mergeCell ref="H129:H134"/>
    <mergeCell ref="I129:I134"/>
    <mergeCell ref="J129:J134"/>
    <mergeCell ref="A124:A128"/>
    <mergeCell ref="B124:B128"/>
    <mergeCell ref="D124:D128"/>
    <mergeCell ref="E124:E128"/>
    <mergeCell ref="F124:F128"/>
    <mergeCell ref="G124:G128"/>
    <mergeCell ref="H124:H128"/>
    <mergeCell ref="I124:I128"/>
    <mergeCell ref="A146:A150"/>
    <mergeCell ref="B146:B150"/>
    <mergeCell ref="D146:D150"/>
    <mergeCell ref="E146:E150"/>
    <mergeCell ref="F146:F150"/>
    <mergeCell ref="G146:G150"/>
    <mergeCell ref="H146:H150"/>
    <mergeCell ref="J146:J150"/>
    <mergeCell ref="A143:A145"/>
    <mergeCell ref="B143:B145"/>
    <mergeCell ref="C143:C145"/>
    <mergeCell ref="D143:D145"/>
    <mergeCell ref="E143:E145"/>
    <mergeCell ref="F143:F145"/>
    <mergeCell ref="G143:G145"/>
    <mergeCell ref="H143:H145"/>
    <mergeCell ref="I143:I145"/>
    <mergeCell ref="J143:J145"/>
    <mergeCell ref="J174:J175"/>
    <mergeCell ref="I135:I136"/>
    <mergeCell ref="J135:J136"/>
    <mergeCell ref="I137:I141"/>
    <mergeCell ref="J137:J141"/>
    <mergeCell ref="I146:I150"/>
    <mergeCell ref="I166:I169"/>
    <mergeCell ref="J166:J169"/>
    <mergeCell ref="I162:I165"/>
    <mergeCell ref="J162:J165"/>
    <mergeCell ref="J151:J155"/>
    <mergeCell ref="I151:I155"/>
    <mergeCell ref="I156:I160"/>
    <mergeCell ref="J156:J160"/>
    <mergeCell ref="I170:I173"/>
    <mergeCell ref="J170:J173"/>
    <mergeCell ref="G176:G180"/>
    <mergeCell ref="H176:H180"/>
    <mergeCell ref="I176:I180"/>
    <mergeCell ref="A174:A175"/>
    <mergeCell ref="B174:B175"/>
    <mergeCell ref="D174:D175"/>
    <mergeCell ref="E174:E175"/>
    <mergeCell ref="F174:F175"/>
    <mergeCell ref="G174:G175"/>
    <mergeCell ref="H174:H175"/>
    <mergeCell ref="I174:I175"/>
    <mergeCell ref="J176:J180"/>
    <mergeCell ref="J181:J185"/>
    <mergeCell ref="A187:A188"/>
    <mergeCell ref="B187:B188"/>
    <mergeCell ref="D187:D188"/>
    <mergeCell ref="E187:F188"/>
    <mergeCell ref="G187:G188"/>
    <mergeCell ref="H187:H188"/>
    <mergeCell ref="I187:I188"/>
    <mergeCell ref="J187:J188"/>
    <mergeCell ref="A181:A185"/>
    <mergeCell ref="B181:B185"/>
    <mergeCell ref="D181:D185"/>
    <mergeCell ref="E181:E185"/>
    <mergeCell ref="F181:F185"/>
    <mergeCell ref="G181:G185"/>
    <mergeCell ref="H181:H185"/>
    <mergeCell ref="I181:I185"/>
    <mergeCell ref="A176:A180"/>
    <mergeCell ref="B176:B180"/>
    <mergeCell ref="C176:C180"/>
    <mergeCell ref="D176:D180"/>
    <mergeCell ref="E176:E180"/>
    <mergeCell ref="F176:F180"/>
    <mergeCell ref="A189:A191"/>
    <mergeCell ref="B189:B191"/>
    <mergeCell ref="D189:D191"/>
    <mergeCell ref="E189:F191"/>
    <mergeCell ref="G189:G191"/>
    <mergeCell ref="H189:H191"/>
    <mergeCell ref="I189:I191"/>
    <mergeCell ref="J189:J191"/>
    <mergeCell ref="A192:A193"/>
    <mergeCell ref="B192:B193"/>
    <mergeCell ref="D192:D193"/>
    <mergeCell ref="E192:F193"/>
    <mergeCell ref="G192:G193"/>
    <mergeCell ref="H192:H193"/>
    <mergeCell ref="I192:I193"/>
    <mergeCell ref="J192:J193"/>
    <mergeCell ref="J195:J197"/>
    <mergeCell ref="A198:A200"/>
    <mergeCell ref="B198:B200"/>
    <mergeCell ref="D198:D200"/>
    <mergeCell ref="E198:F200"/>
    <mergeCell ref="G198:G200"/>
    <mergeCell ref="H198:H200"/>
    <mergeCell ref="I198:I200"/>
    <mergeCell ref="J198:J200"/>
    <mergeCell ref="A195:A197"/>
    <mergeCell ref="B195:B197"/>
    <mergeCell ref="D195:D197"/>
    <mergeCell ref="E195:E197"/>
    <mergeCell ref="F195:F197"/>
    <mergeCell ref="G195:G197"/>
    <mergeCell ref="H195:H197"/>
    <mergeCell ref="I195:I197"/>
    <mergeCell ref="A201:A202"/>
    <mergeCell ref="B201:B202"/>
    <mergeCell ref="D201:D202"/>
    <mergeCell ref="E201:F202"/>
    <mergeCell ref="G201:G202"/>
    <mergeCell ref="H201:H202"/>
    <mergeCell ref="I201:I202"/>
    <mergeCell ref="J201:J202"/>
    <mergeCell ref="I206:I210"/>
    <mergeCell ref="J206:J210"/>
    <mergeCell ref="E203:F203"/>
    <mergeCell ref="A206:A210"/>
    <mergeCell ref="B206:B210"/>
    <mergeCell ref="D206:D210"/>
    <mergeCell ref="E206:E210"/>
    <mergeCell ref="F206:F210"/>
    <mergeCell ref="G206:G210"/>
    <mergeCell ref="H206:H210"/>
  </mergeCells>
  <hyperlinks>
    <hyperlink ref="G187" r:id="rId1" display="https://smartcig.avcp.it/AVCP-SmartCig/preparaDettaglioComunicazioneOS.action?codDettaglioCarnet=24415672"/>
    <hyperlink ref="G205" r:id="rId2" display="https://smartcig.avcp.it/AVCP-SmartCig/preparaDettaglioComunicazioneOS.action?codDettaglioCarnet=24415672"/>
    <hyperlink ref="G206" r:id="rId3" display="https://smartcig.anticorruzione.it/AVCP-SmartCig/preparaDettaglioComunicazioneOS.action?codDettaglioCarnet=34958949"/>
  </hyperlinks>
  <pageMargins left="0.70866141732283472" right="0.70866141732283472" top="0.74803149606299213" bottom="0.74803149606299213" header="0.31496062992125984" footer="0.31496062992125984"/>
  <pageSetup paperSize="9" scale="63" fitToHeight="0" orientation="landscape" r:id="rId4"/>
  <drawing r:id="rId5"/>
  <legacy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2017</vt:lpstr>
      <vt:lpstr>'2017'!Area_stampa</vt:lpstr>
      <vt:lpstr>'2017'!Titoli_stampa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Plithakis</dc:creator>
  <cp:lastModifiedBy>Emanuela Vulcano</cp:lastModifiedBy>
  <cp:lastPrinted>2017-02-20T11:31:00Z</cp:lastPrinted>
  <dcterms:created xsi:type="dcterms:W3CDTF">2014-01-17T12:00:22Z</dcterms:created>
  <dcterms:modified xsi:type="dcterms:W3CDTF">2018-09-11T12:41:18Z</dcterms:modified>
</cp:coreProperties>
</file>